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íjmy" sheetId="1" r:id="rId1"/>
    <sheet name="List1 (2)" sheetId="2" r:id="rId2"/>
    <sheet name="ROZ" sheetId="3" r:id="rId3"/>
  </sheets>
  <definedNames>
    <definedName name="_xlnm._FilterDatabase" localSheetId="1" hidden="1">'List1 (2)'!$A$1:$B$166</definedName>
    <definedName name="_xlnm._FilterDatabase" localSheetId="0" hidden="1">'Příjmy'!$A$1:$B$160</definedName>
    <definedName name="_xlnm.Print_Titles" localSheetId="1">'List1 (2)'!$1:$1</definedName>
    <definedName name="_xlnm.Print_Titles" localSheetId="0">'Příjmy'!$1:$1</definedName>
    <definedName name="_xlnm.Print_Area" localSheetId="1">'List1 (2)'!$A$1:$D$144</definedName>
    <definedName name="_xlnm.Print_Area" localSheetId="0">'Příjmy'!$A$1:$F$138</definedName>
  </definedNames>
  <calcPr fullCalcOnLoad="1"/>
</workbook>
</file>

<file path=xl/sharedStrings.xml><?xml version="1.0" encoding="utf-8"?>
<sst xmlns="http://schemas.openxmlformats.org/spreadsheetml/2006/main" count="819" uniqueCount="164">
  <si>
    <t>daň z příjmů právnických osob</t>
  </si>
  <si>
    <t>poplatek za likvidaci odpadu</t>
  </si>
  <si>
    <t>poplatek ze psů</t>
  </si>
  <si>
    <t>poplatek ze vstupného</t>
  </si>
  <si>
    <t>správní poplatky</t>
  </si>
  <si>
    <t>celkem</t>
  </si>
  <si>
    <t>1031 Pěstební činnost</t>
  </si>
  <si>
    <t>2143 Cestovní ruch</t>
  </si>
  <si>
    <t>3313 Filmová tvorba, distribuce</t>
  </si>
  <si>
    <t>3314 Činnosti knihovnické</t>
  </si>
  <si>
    <t>příjmy z pronájmu sálu</t>
  </si>
  <si>
    <t>3341 Rozhlas a televize</t>
  </si>
  <si>
    <t>3612 Bytové hospodářství</t>
  </si>
  <si>
    <t>3613 Nebytové hospodářství</t>
  </si>
  <si>
    <t>3632 Pohřebnictví</t>
  </si>
  <si>
    <t>3639 Komunální služby</t>
  </si>
  <si>
    <t>3722 Sběr a svoz komun.odpadu</t>
  </si>
  <si>
    <t>3725 Využívání a zneškodň.odpadu</t>
  </si>
  <si>
    <t>3745 Péče o vzhled obcí</t>
  </si>
  <si>
    <t>4351 Osobní asistence, pečov.služba</t>
  </si>
  <si>
    <t>5311 Bezpečnost a veřejný pořádek</t>
  </si>
  <si>
    <t>6171 Správa</t>
  </si>
  <si>
    <t>ostatní příjmy z nájmu</t>
  </si>
  <si>
    <t>3349 Zpravodaj</t>
  </si>
  <si>
    <t>6310 Úroky</t>
  </si>
  <si>
    <t>daň z přidané hodnoty</t>
  </si>
  <si>
    <t>Příjmy celkem</t>
  </si>
  <si>
    <r>
      <t>popl.z kabel.TV</t>
    </r>
    <r>
      <rPr>
        <sz val="10"/>
        <rFont val="Arial"/>
        <family val="2"/>
      </rPr>
      <t xml:space="preserve"> (popl.od lidí + reklama INFO 5 tis.)</t>
    </r>
  </si>
  <si>
    <r>
      <t>služby DPS a PS</t>
    </r>
    <r>
      <rPr>
        <sz val="10"/>
        <rFont val="Arial"/>
        <family val="2"/>
      </rPr>
      <t xml:space="preserve"> (energie + služby pečovatelek)</t>
    </r>
  </si>
  <si>
    <t>3319 Ost.zál.v kultuře + sál Chaloupky</t>
  </si>
  <si>
    <t>3392 Zájm.činnost v kultuře - KD</t>
  </si>
  <si>
    <r>
      <t>ostatní příjmy z vl.čin.</t>
    </r>
    <r>
      <rPr>
        <sz val="10"/>
        <rFont val="Arial"/>
        <family val="2"/>
      </rPr>
      <t xml:space="preserve"> (věcná břemena)</t>
    </r>
  </si>
  <si>
    <r>
      <t>přijaté sankční platby</t>
    </r>
    <r>
      <rPr>
        <sz val="10"/>
        <rFont val="Arial"/>
        <family val="2"/>
      </rPr>
      <t xml:space="preserve"> (pokuty policie)</t>
    </r>
  </si>
  <si>
    <r>
      <t>příjmy za separ.odpad</t>
    </r>
    <r>
      <rPr>
        <sz val="10"/>
        <rFont val="Arial"/>
        <family val="2"/>
      </rPr>
      <t xml:space="preserve"> (Elektrowin, EKO-KOM, SITA)</t>
    </r>
  </si>
  <si>
    <t>§</t>
  </si>
  <si>
    <t>pol.</t>
  </si>
  <si>
    <t>popis</t>
  </si>
  <si>
    <t>přijaté neinvestiční dary</t>
  </si>
  <si>
    <r>
      <t xml:space="preserve">příjmy z prodeje zboží </t>
    </r>
    <r>
      <rPr>
        <sz val="10"/>
        <rFont val="Arial"/>
        <family val="2"/>
      </rPr>
      <t>(propagační materiálů)</t>
    </r>
  </si>
  <si>
    <t>příjmy z prodeje pozemků</t>
  </si>
  <si>
    <t>přijaté pojistné náhrady</t>
  </si>
  <si>
    <t>6223 Mezinárodní spolupráce</t>
  </si>
  <si>
    <t>přijaté nekapitálové příspěvky a náhrady</t>
  </si>
  <si>
    <t>6402 Finanční vypořádání minulých let</t>
  </si>
  <si>
    <t>5512 Požární ochrana - dobrovolná část</t>
  </si>
  <si>
    <r>
      <t xml:space="preserve">neinv.dotace od krajů </t>
    </r>
    <r>
      <rPr>
        <sz val="10"/>
        <rFont val="Arial"/>
        <family val="2"/>
      </rPr>
      <t>(dotace pečovatelská služba)</t>
    </r>
  </si>
  <si>
    <t>3419 Ostatní tělovýchovná činnost</t>
  </si>
  <si>
    <t>zůstatek BÚ z předchozího roku</t>
  </si>
  <si>
    <r>
      <t xml:space="preserve">neinv.dotace od krajů </t>
    </r>
    <r>
      <rPr>
        <sz val="10"/>
        <rFont val="Arial"/>
        <family val="2"/>
      </rPr>
      <t>(dotace taras)</t>
    </r>
  </si>
  <si>
    <r>
      <t xml:space="preserve">neinv.dotace od krajů </t>
    </r>
    <r>
      <rPr>
        <sz val="10"/>
        <rFont val="Arial"/>
        <family val="2"/>
      </rPr>
      <t>(dotace SDH - vybavení)</t>
    </r>
  </si>
  <si>
    <r>
      <t xml:space="preserve">inv.dotace ze SF </t>
    </r>
    <r>
      <rPr>
        <sz val="10"/>
        <rFont val="Arial"/>
        <family val="2"/>
      </rPr>
      <t>(ZŠ doplatek)</t>
    </r>
  </si>
  <si>
    <r>
      <t xml:space="preserve">ost.neinv.dotace </t>
    </r>
    <r>
      <rPr>
        <sz val="10"/>
        <rFont val="Arial"/>
        <family val="2"/>
      </rPr>
      <t>(úřad práce 12/2015-03/2016)</t>
    </r>
  </si>
  <si>
    <t>daňové příjmy celkem</t>
  </si>
  <si>
    <r>
      <t>inv.dotace JMK</t>
    </r>
    <r>
      <rPr>
        <sz val="10"/>
        <rFont val="Arial"/>
        <family val="2"/>
      </rPr>
      <t xml:space="preserve"> (auto SDH)</t>
    </r>
  </si>
  <si>
    <r>
      <t xml:space="preserve">ost.neinv.dotace </t>
    </r>
    <r>
      <rPr>
        <sz val="10"/>
        <rFont val="Arial"/>
        <family val="2"/>
      </rPr>
      <t>(SDH - mzdy a výjezdy)</t>
    </r>
  </si>
  <si>
    <r>
      <t>přijaté nakapitálové náhrady</t>
    </r>
    <r>
      <rPr>
        <sz val="10"/>
        <rFont val="Arial"/>
        <family val="2"/>
      </rPr>
      <t xml:space="preserve"> (nové přípojky 3.025 ks)</t>
    </r>
  </si>
  <si>
    <r>
      <t xml:space="preserve">příjmy z fin. vypořádání minulých let </t>
    </r>
    <r>
      <rPr>
        <sz val="10"/>
        <rFont val="Arial"/>
        <family val="2"/>
      </rPr>
      <t>(doplatek volby)</t>
    </r>
  </si>
  <si>
    <r>
      <t>příjmy z pronájmu mov.věcí</t>
    </r>
    <r>
      <rPr>
        <sz val="10"/>
        <rFont val="Arial"/>
        <family val="2"/>
      </rPr>
      <t xml:space="preserve"> (lavičky)</t>
    </r>
  </si>
  <si>
    <r>
      <t>ostatní příjmy</t>
    </r>
    <r>
      <rPr>
        <sz val="10"/>
        <rFont val="Arial"/>
        <family val="2"/>
      </rPr>
      <t xml:space="preserve"> (vyrovnání Koplast 150.000 Kč do 10/2018)</t>
    </r>
  </si>
  <si>
    <t>daň z příjmů právnických osob za městys</t>
  </si>
  <si>
    <t>odvody za odnětí půdy ze ZPF</t>
  </si>
  <si>
    <t>poplatek za odnětí pozemků plnění funkcí lesa</t>
  </si>
  <si>
    <t>poplatek za rekreační pobyt</t>
  </si>
  <si>
    <t>poplatek za užívání veřejného prostranství</t>
  </si>
  <si>
    <t>poplatek z ubytovací kapacity</t>
  </si>
  <si>
    <t>poplatek zza povolení k vjezdu</t>
  </si>
  <si>
    <t>daň z nemovitých věcí</t>
  </si>
  <si>
    <r>
      <t>neinv.dotace</t>
    </r>
    <r>
      <rPr>
        <sz val="10"/>
        <rFont val="Arial"/>
        <family val="2"/>
      </rPr>
      <t xml:space="preserve"> (státní pokladna - volby)</t>
    </r>
  </si>
  <si>
    <r>
      <t xml:space="preserve">neinv.dotace  </t>
    </r>
    <r>
      <rPr>
        <sz val="10"/>
        <rFont val="Arial"/>
        <family val="2"/>
      </rPr>
      <t>(dotace na výkon státní správy)</t>
    </r>
  </si>
  <si>
    <r>
      <t xml:space="preserve">příjmy z poskyt.služeb a výrobků </t>
    </r>
    <r>
      <rPr>
        <sz val="10"/>
        <rFont val="Arial"/>
        <family val="2"/>
      </rPr>
      <t>(těžba)</t>
    </r>
  </si>
  <si>
    <r>
      <t xml:space="preserve">příjmy z poskyt.služeb a výrobků </t>
    </r>
    <r>
      <rPr>
        <sz val="10"/>
        <rFont val="Arial"/>
        <family val="2"/>
      </rPr>
      <t>(Na kolo-právo stavby)</t>
    </r>
  </si>
  <si>
    <t>příjmy z poskyt.služeb a výrobků</t>
  </si>
  <si>
    <r>
      <t>příjmy z poskyt.služeb a výrobků</t>
    </r>
    <r>
      <rPr>
        <sz val="10"/>
        <rFont val="Arial"/>
        <family val="2"/>
      </rPr>
      <t xml:space="preserve"> (půjčovné)</t>
    </r>
  </si>
  <si>
    <r>
      <t xml:space="preserve">příjmy z poskyt.služeb a výrobků </t>
    </r>
    <r>
      <rPr>
        <sz val="10"/>
        <rFont val="Arial"/>
        <family val="2"/>
      </rPr>
      <t>(inzerce)</t>
    </r>
  </si>
  <si>
    <r>
      <t xml:space="preserve">příjmy z poskyt.služeb a výrobků </t>
    </r>
    <r>
      <rPr>
        <sz val="10"/>
        <rFont val="Arial"/>
        <family val="2"/>
      </rPr>
      <t>(odpad firmení chaty)</t>
    </r>
  </si>
  <si>
    <r>
      <t>příjmy z poskyt.služeb a výrobků</t>
    </r>
    <r>
      <rPr>
        <sz val="10"/>
        <rFont val="Arial"/>
        <family val="2"/>
      </rPr>
      <t xml:space="preserve"> (sběrný dvůr)</t>
    </r>
  </si>
  <si>
    <r>
      <t>příjmy z poskyt.služeb a výrobků</t>
    </r>
    <r>
      <rPr>
        <sz val="10"/>
        <rFont val="Arial"/>
        <family val="2"/>
      </rPr>
      <t xml:space="preserve"> (nájme člunu)</t>
    </r>
  </si>
  <si>
    <r>
      <t xml:space="preserve">příjmy z pronájmu pozemků </t>
    </r>
    <r>
      <rPr>
        <sz val="10"/>
        <rFont val="Arial"/>
        <family val="2"/>
      </rPr>
      <t>(Gras kurty)</t>
    </r>
  </si>
  <si>
    <r>
      <t xml:space="preserve">příjmy z pronájmu bytů </t>
    </r>
    <r>
      <rPr>
        <sz val="10"/>
        <rFont val="Arial"/>
        <family val="2"/>
      </rPr>
      <t>(3 byty Veselec + Šebelová)</t>
    </r>
  </si>
  <si>
    <t>příjmy z nájmu DPS</t>
  </si>
  <si>
    <r>
      <t xml:space="preserve">příjmy z pronájmu mov.věcí  </t>
    </r>
    <r>
      <rPr>
        <sz val="10"/>
        <rFont val="Arial"/>
        <family val="2"/>
      </rPr>
      <t>(nábytek Riviera)</t>
    </r>
  </si>
  <si>
    <t>příjmy z úřoků (BÚ)</t>
  </si>
  <si>
    <r>
      <t xml:space="preserve">přijaté sankční platby </t>
    </r>
    <r>
      <rPr>
        <sz val="10"/>
        <rFont val="Arial"/>
        <family val="2"/>
      </rPr>
      <t>(pokuty SÚ)</t>
    </r>
  </si>
  <si>
    <r>
      <t xml:space="preserve">příjmy prodeje ost.nemovitostí 
</t>
    </r>
    <r>
      <rPr>
        <sz val="10"/>
        <rFont val="Arial"/>
        <family val="2"/>
      </rPr>
      <t>(splátky prodeje 7 bytovky na Kopci)</t>
    </r>
  </si>
  <si>
    <t>příjmy z prodej ostatního DHM</t>
  </si>
  <si>
    <r>
      <t>stroje přístroje a zařízení</t>
    </r>
    <r>
      <rPr>
        <sz val="10"/>
        <rFont val="Arial"/>
        <family val="2"/>
      </rPr>
      <t xml:space="preserve"> (sekačka, </t>
    </r>
    <r>
      <rPr>
        <sz val="11"/>
        <color indexed="60"/>
        <rFont val="Calibri"/>
        <family val="2"/>
      </rPr>
      <t>štěpkovač, kompostéry)</t>
    </r>
  </si>
  <si>
    <r>
      <t xml:space="preserve">ost.neinv.dotace </t>
    </r>
    <r>
      <rPr>
        <sz val="10"/>
        <rFont val="Arial"/>
        <family val="2"/>
      </rPr>
      <t>(průtoková dotace ZŠ)</t>
    </r>
  </si>
  <si>
    <t>3113 ZŠ</t>
  </si>
  <si>
    <t xml:space="preserve">3631 Veřejné osvětlení </t>
  </si>
  <si>
    <t>daň z příjmů fyzických osob placená plátci</t>
  </si>
  <si>
    <t>daň z příjmů fyzických osob placená poplatníky</t>
  </si>
  <si>
    <t>daň z příjmů fyzických osob vybíraná srážkou</t>
  </si>
  <si>
    <t>daň z hazardních her</t>
  </si>
  <si>
    <t>zrušený odvod z VHP</t>
  </si>
  <si>
    <r>
      <t xml:space="preserve">ost.neinv.dotace </t>
    </r>
    <r>
      <rPr>
        <sz val="10"/>
        <rFont val="Arial"/>
        <family val="2"/>
      </rPr>
      <t>(průtoková dotace MŠ)</t>
    </r>
  </si>
  <si>
    <t>Rozpočet 2018</t>
  </si>
  <si>
    <t>zrušený odvod z loterií kromě VHP</t>
  </si>
  <si>
    <r>
      <t xml:space="preserve">neinv.dotace od obcí </t>
    </r>
    <r>
      <rPr>
        <sz val="10"/>
        <rFont val="Arial"/>
        <family val="2"/>
      </rPr>
      <t>(příspěvek na hřbitov)</t>
    </r>
  </si>
  <si>
    <r>
      <t>příjmy z prodeje zboží</t>
    </r>
    <r>
      <rPr>
        <sz val="10"/>
        <rFont val="Arial"/>
        <family val="2"/>
      </rPr>
      <t xml:space="preserve"> (kalendáře 200 ks)</t>
    </r>
  </si>
  <si>
    <t>ostatní příjmy z vl.čin. (kovy SD)</t>
  </si>
  <si>
    <r>
      <t xml:space="preserve">ostatní nedaňové příjmy j.n. </t>
    </r>
    <r>
      <rPr>
        <sz val="10"/>
        <rFont val="Arial"/>
        <family val="2"/>
      </rPr>
      <t>(2017 Floch)</t>
    </r>
  </si>
  <si>
    <r>
      <t xml:space="preserve">přijaté neinvestiční dary </t>
    </r>
    <r>
      <rPr>
        <sz val="10"/>
        <rFont val="Arial"/>
        <family val="2"/>
      </rPr>
      <t>(příspěvek autobus)</t>
    </r>
  </si>
  <si>
    <r>
      <t xml:space="preserve">příjmy z pronájmu pozemků 
</t>
    </r>
    <r>
      <rPr>
        <sz val="10"/>
        <rFont val="Arial"/>
        <family val="2"/>
      </rPr>
      <t>(chaty; Barachov, Surf, Chodníček, Jednota...; 
Matuška rybolov 100.000)</t>
    </r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</si>
  <si>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pozemků </t>
    </r>
    <r>
      <rPr>
        <sz val="10"/>
        <rFont val="Arial"/>
        <family val="2"/>
      </rPr>
      <t>(AGRIS, Vaculík - zmrzlina, Vašíčková, HEPA, Mc Flek, Žitný s.r.o., Distribut + drobné nájmy pozemků)</t>
    </r>
  </si>
  <si>
    <r>
      <t>nájem nebyt. prostor</t>
    </r>
    <r>
      <rPr>
        <sz val="10"/>
        <rFont val="Arial"/>
        <family val="2"/>
      </rPr>
      <t xml:space="preserve"> (lihovar - ROSA market, MOYSES, Nečas, Ing.Lebiš, Sýkora, GRAS, Kyzlink; nájem prodjena Havlíčkovo nám. 44 + Zelinka; Zelinka obřadní síň, Junák, Pionýr, Kocman posilovna )</t>
    </r>
  </si>
  <si>
    <r>
      <t>ostatní inv.dotace</t>
    </r>
    <r>
      <rPr>
        <sz val="10"/>
        <rFont val="Arial"/>
        <family val="2"/>
      </rPr>
      <t xml:space="preserve"> (2016 ZŠ doplatek; 2017 auto SDH, 2018 eIDAS)</t>
    </r>
  </si>
  <si>
    <r>
      <t xml:space="preserve">příjmy z pronájmu ost.nemovitostí
</t>
    </r>
    <r>
      <rPr>
        <sz val="10"/>
        <rFont val="Arial"/>
        <family val="2"/>
      </rPr>
      <t>(Olšovec 1,5 mil. + 350 tis. z 2017; 
Hastrman+Šedý vlka 12.000)</t>
    </r>
  </si>
  <si>
    <t>PŘÍJMY</t>
  </si>
  <si>
    <t>NS</t>
  </si>
  <si>
    <t>UCS</t>
  </si>
  <si>
    <t>UUS</t>
  </si>
  <si>
    <t>SU</t>
  </si>
  <si>
    <t>AU</t>
  </si>
  <si>
    <t>PAR</t>
  </si>
  <si>
    <t>POL</t>
  </si>
  <si>
    <t>ZJ</t>
  </si>
  <si>
    <t>UZ</t>
  </si>
  <si>
    <t>ORJ</t>
  </si>
  <si>
    <t>Org</t>
  </si>
  <si>
    <t>Příjmy</t>
  </si>
  <si>
    <t>Výdaje</t>
  </si>
  <si>
    <t>Popis</t>
  </si>
  <si>
    <t>00280283</t>
  </si>
  <si>
    <t>HU</t>
  </si>
  <si>
    <t>231</t>
  </si>
  <si>
    <t>0000</t>
  </si>
  <si>
    <t>000000</t>
  </si>
  <si>
    <t>000</t>
  </si>
  <si>
    <t>0000000000</t>
  </si>
  <si>
    <t>000000000</t>
  </si>
  <si>
    <t>0000000000000</t>
  </si>
  <si>
    <t>000098008</t>
  </si>
  <si>
    <t>0000000001</t>
  </si>
  <si>
    <t>0000004351</t>
  </si>
  <si>
    <t>Rozpočet 2019</t>
  </si>
  <si>
    <t>Skutečnost 2018</t>
  </si>
  <si>
    <r>
      <t xml:space="preserve">ost.neinv.dotace </t>
    </r>
    <r>
      <rPr>
        <sz val="10"/>
        <rFont val="Arial"/>
        <family val="2"/>
      </rPr>
      <t>(MMR IROP eIDAS)</t>
    </r>
  </si>
  <si>
    <r>
      <t xml:space="preserve">neinv.dotace od krajů </t>
    </r>
    <r>
      <rPr>
        <sz val="10"/>
        <rFont val="Arial"/>
        <family val="2"/>
      </rPr>
      <t>(dotace kom.pro pěší II. etapa)</t>
    </r>
  </si>
  <si>
    <r>
      <t xml:space="preserve">neinv.dotace od krajů </t>
    </r>
    <r>
      <rPr>
        <sz val="10"/>
        <rFont val="Arial"/>
        <family val="2"/>
      </rPr>
      <t>(dotace knihovna - regály)</t>
    </r>
  </si>
  <si>
    <r>
      <t>ostatní inv.dotace</t>
    </r>
    <r>
      <rPr>
        <sz val="10"/>
        <rFont val="Arial"/>
        <family val="2"/>
      </rPr>
      <t xml:space="preserve"> (eIDAS)</t>
    </r>
  </si>
  <si>
    <r>
      <t>ostatní inv.dotace</t>
    </r>
    <r>
      <rPr>
        <sz val="10"/>
        <rFont val="Arial"/>
        <family val="2"/>
      </rPr>
      <t xml:space="preserve"> (CAS SDH)</t>
    </r>
  </si>
  <si>
    <r>
      <t>inv.dotace JMK</t>
    </r>
    <r>
      <rPr>
        <sz val="10"/>
        <rFont val="Arial"/>
        <family val="2"/>
      </rPr>
      <t xml:space="preserve"> (CAS SDH)</t>
    </r>
  </si>
  <si>
    <t>2219 Ostatní záležitosti pozemních komunikací</t>
  </si>
  <si>
    <t>3421 Využití volného času dětí a mládeže (lihovar)</t>
  </si>
  <si>
    <t>příjmy z prodej kr. a drobného dl.majetku</t>
  </si>
  <si>
    <t>dlouhodobé přijaté půjčené prostředky (úvěr)</t>
  </si>
  <si>
    <t>příjmy z úroků (BÚ)</t>
  </si>
  <si>
    <t xml:space="preserve">příjmy z pronájmu pozemků </t>
  </si>
  <si>
    <r>
      <t>příjmy z poskyt.služeb a výrobků</t>
    </r>
    <r>
      <rPr>
        <sz val="10"/>
        <rFont val="Arial"/>
        <family val="2"/>
      </rPr>
      <t>)</t>
    </r>
  </si>
  <si>
    <r>
      <t>příjmy z pronájmu ost.nemovitostí</t>
    </r>
  </si>
  <si>
    <r>
      <t>popl.z kabel.TV</t>
    </r>
    <r>
      <rPr>
        <sz val="10"/>
        <rFont val="Arial"/>
        <family val="2"/>
      </rPr>
      <t xml:space="preserve"> </t>
    </r>
  </si>
  <si>
    <r>
      <t>přijaté nakapitálové náhrady</t>
    </r>
    <r>
      <rPr>
        <sz val="10"/>
        <rFont val="Arial"/>
        <family val="2"/>
      </rPr>
      <t xml:space="preserve"> (nové přípojky)</t>
    </r>
  </si>
  <si>
    <r>
      <t>příjmy z prodeje zboží</t>
    </r>
    <r>
      <rPr>
        <sz val="10"/>
        <rFont val="Arial"/>
        <family val="2"/>
      </rPr>
      <t xml:space="preserve"> (kalendáře)</t>
    </r>
  </si>
  <si>
    <t>příjmy z pronájmu pozemků</t>
  </si>
  <si>
    <t>nájem nebyt.prostor</t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</si>
  <si>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pozemků</t>
    </r>
  </si>
  <si>
    <r>
      <t xml:space="preserve">příjmy z pronájmu bytů </t>
    </r>
    <r>
      <rPr>
        <sz val="10"/>
        <rFont val="Arial"/>
        <family val="2"/>
      </rPr>
      <t>(4 byty)</t>
    </r>
  </si>
  <si>
    <r>
      <t xml:space="preserve">ostatní příjmy z vl.čin. </t>
    </r>
    <r>
      <rPr>
        <sz val="10"/>
        <rFont val="Arial"/>
        <family val="2"/>
      </rPr>
      <t>(kovy SD)</t>
    </r>
  </si>
  <si>
    <t>Příjmy z fin. vypořádání minulých let</t>
  </si>
  <si>
    <t>poplatek za povolení k vjezdu</t>
  </si>
  <si>
    <r>
      <t xml:space="preserve">příjmy z poskyt.služeb a výrobků </t>
    </r>
    <r>
      <rPr>
        <sz val="10"/>
        <rFont val="Arial"/>
        <family val="2"/>
      </rPr>
      <t>(odpad firemní chaty)</t>
    </r>
  </si>
  <si>
    <r>
      <t>služby DPS a PS</t>
    </r>
    <r>
      <rPr>
        <sz val="10"/>
        <rFont val="Arial"/>
        <family val="2"/>
      </rPr>
      <t xml:space="preserve"> </t>
    </r>
  </si>
  <si>
    <r>
      <t>přijaté sankční platby</t>
    </r>
    <r>
      <rPr>
        <sz val="10"/>
        <rFont val="Arial"/>
        <family val="2"/>
      </rPr>
      <t xml:space="preserve"> </t>
    </r>
  </si>
  <si>
    <t xml:space="preserve">přijaté sankční platby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</si>
</sst>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</numFmts>
  <fonts count="6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55"/>
      <name val="Arial"/>
      <family val="2"/>
    </font>
    <font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56"/>
      <name val="Times New Roman"/>
      <family val="1"/>
    </font>
    <font>
      <b/>
      <sz val="11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0" tint="-0.3499799966812134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3"/>
      <name val="Times New Roman"/>
      <family val="1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>
      <alignment/>
      <protection/>
    </xf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7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3" fontId="60" fillId="0" borderId="17" xfId="0" applyNumberFormat="1" applyFont="1" applyBorder="1" applyAlignment="1">
      <alignment horizontal="right" vertical="center"/>
    </xf>
    <xf numFmtId="3" fontId="61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0" fillId="0" borderId="20" xfId="0" applyNumberFormat="1" applyFont="1" applyBorder="1" applyAlignment="1">
      <alignment horizontal="right" vertical="center"/>
    </xf>
    <xf numFmtId="3" fontId="62" fillId="0" borderId="2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3" fontId="61" fillId="0" borderId="15" xfId="0" applyNumberFormat="1" applyFont="1" applyBorder="1" applyAlignment="1">
      <alignment horizontal="right" vertical="center"/>
    </xf>
    <xf numFmtId="3" fontId="63" fillId="0" borderId="15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3" fontId="64" fillId="0" borderId="15" xfId="0" applyNumberFormat="1" applyFont="1" applyBorder="1" applyAlignment="1">
      <alignment horizontal="right" vertical="center"/>
    </xf>
    <xf numFmtId="3" fontId="63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6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65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3" fontId="61" fillId="0" borderId="15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0" fontId="7" fillId="0" borderId="14" xfId="0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1" fontId="0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7" fillId="0" borderId="0" xfId="36" applyFont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68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6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vertical="center"/>
    </xf>
    <xf numFmtId="4" fontId="60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7" fillId="0" borderId="23" xfId="0" applyNumberFormat="1" applyFont="1" applyBorder="1" applyAlignment="1">
      <alignment horizontal="righ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view="pageBreakPreview" zoomScaleSheetLayoutView="100" workbookViewId="0" topLeftCell="A1">
      <pane ySplit="1" topLeftCell="A104" activePane="bottomLeft" state="frozen"/>
      <selection pane="topLeft" activeCell="A1" sqref="A1"/>
      <selection pane="bottomLeft" activeCell="C131" sqref="C131"/>
    </sheetView>
  </sheetViews>
  <sheetFormatPr defaultColWidth="7.00390625" defaultRowHeight="12.75"/>
  <cols>
    <col min="1" max="1" width="5.7109375" style="19" customWidth="1"/>
    <col min="2" max="2" width="5.7109375" style="44" customWidth="1"/>
    <col min="3" max="3" width="55.7109375" style="20" customWidth="1"/>
    <col min="4" max="4" width="14.7109375" style="46" customWidth="1"/>
    <col min="5" max="6" width="14.7109375" style="47" customWidth="1"/>
    <col min="7" max="7" width="11.57421875" style="0" customWidth="1"/>
    <col min="8" max="8" width="9.140625" style="0" bestFit="1" customWidth="1"/>
  </cols>
  <sheetData>
    <row r="1" spans="1:6" s="11" customFormat="1" ht="14.25">
      <c r="A1" s="12" t="s">
        <v>34</v>
      </c>
      <c r="B1" s="13" t="s">
        <v>35</v>
      </c>
      <c r="C1" s="14" t="s">
        <v>36</v>
      </c>
      <c r="D1" s="76" t="s">
        <v>135</v>
      </c>
      <c r="E1" s="9" t="s">
        <v>95</v>
      </c>
      <c r="F1" s="9" t="s">
        <v>134</v>
      </c>
    </row>
    <row r="2" spans="1:6" ht="14.25">
      <c r="A2" s="15"/>
      <c r="B2" s="16">
        <v>1111</v>
      </c>
      <c r="C2" s="55" t="s">
        <v>89</v>
      </c>
      <c r="D2" s="77">
        <v>9385054.45</v>
      </c>
      <c r="E2" s="17">
        <v>7500000</v>
      </c>
      <c r="F2" s="17">
        <v>8500000</v>
      </c>
    </row>
    <row r="3" spans="1:6" ht="14.25">
      <c r="A3" s="18"/>
      <c r="B3" s="19">
        <v>1112</v>
      </c>
      <c r="C3" s="56" t="s">
        <v>90</v>
      </c>
      <c r="D3" s="78">
        <v>215389.74</v>
      </c>
      <c r="E3" s="21">
        <v>100000</v>
      </c>
      <c r="F3" s="21">
        <v>100000</v>
      </c>
    </row>
    <row r="4" spans="1:6" ht="14.25">
      <c r="A4" s="18"/>
      <c r="B4" s="19">
        <v>1113</v>
      </c>
      <c r="C4" s="56" t="s">
        <v>91</v>
      </c>
      <c r="D4" s="78">
        <v>851699.73</v>
      </c>
      <c r="E4" s="21">
        <v>600000</v>
      </c>
      <c r="F4" s="21">
        <v>600000</v>
      </c>
    </row>
    <row r="5" spans="1:6" ht="14.25">
      <c r="A5" s="18"/>
      <c r="B5" s="19">
        <v>1121</v>
      </c>
      <c r="C5" s="20" t="s">
        <v>0</v>
      </c>
      <c r="D5" s="78">
        <v>7824059.59</v>
      </c>
      <c r="E5" s="21">
        <v>7000000</v>
      </c>
      <c r="F5" s="21">
        <v>7000000</v>
      </c>
    </row>
    <row r="6" spans="1:6" ht="14.25">
      <c r="A6" s="18"/>
      <c r="B6" s="19">
        <v>1122</v>
      </c>
      <c r="C6" s="20" t="s">
        <v>59</v>
      </c>
      <c r="D6" s="78">
        <v>1096490</v>
      </c>
      <c r="E6" s="21">
        <v>1096500</v>
      </c>
      <c r="F6" s="21">
        <v>1229200</v>
      </c>
    </row>
    <row r="7" spans="1:6" ht="14.25">
      <c r="A7" s="18"/>
      <c r="B7" s="19">
        <v>1211</v>
      </c>
      <c r="C7" s="20" t="s">
        <v>25</v>
      </c>
      <c r="D7" s="78">
        <v>19229846.38</v>
      </c>
      <c r="E7" s="21">
        <v>16000000</v>
      </c>
      <c r="F7" s="21">
        <v>18000000</v>
      </c>
    </row>
    <row r="8" spans="1:6" ht="14.25">
      <c r="A8" s="18"/>
      <c r="B8" s="19">
        <v>1334</v>
      </c>
      <c r="C8" s="20" t="s">
        <v>60</v>
      </c>
      <c r="D8" s="79">
        <v>12654.1</v>
      </c>
      <c r="E8" s="22">
        <v>1000</v>
      </c>
      <c r="F8" s="22">
        <v>1000</v>
      </c>
    </row>
    <row r="9" spans="1:6" ht="14.25">
      <c r="A9" s="18"/>
      <c r="B9" s="19">
        <v>1335</v>
      </c>
      <c r="C9" s="20" t="s">
        <v>61</v>
      </c>
      <c r="D9" s="79">
        <v>145.2</v>
      </c>
      <c r="E9" s="22">
        <v>1000</v>
      </c>
      <c r="F9" s="22">
        <v>1000</v>
      </c>
    </row>
    <row r="10" spans="1:6" ht="14.25">
      <c r="A10" s="18"/>
      <c r="B10" s="19">
        <v>1340</v>
      </c>
      <c r="C10" s="20" t="s">
        <v>1</v>
      </c>
      <c r="D10" s="78">
        <v>1730954</v>
      </c>
      <c r="E10" s="21">
        <v>1700000</v>
      </c>
      <c r="F10" s="21">
        <v>1700000</v>
      </c>
    </row>
    <row r="11" spans="1:6" ht="14.25">
      <c r="A11" s="18"/>
      <c r="B11" s="19">
        <v>1341</v>
      </c>
      <c r="C11" s="20" t="s">
        <v>2</v>
      </c>
      <c r="D11" s="78">
        <v>95238</v>
      </c>
      <c r="E11" s="21">
        <v>95000</v>
      </c>
      <c r="F11" s="21">
        <v>95000</v>
      </c>
    </row>
    <row r="12" spans="1:6" ht="14.25">
      <c r="A12" s="18"/>
      <c r="B12" s="19">
        <v>1342</v>
      </c>
      <c r="C12" s="20" t="s">
        <v>62</v>
      </c>
      <c r="D12" s="78">
        <v>330185</v>
      </c>
      <c r="E12" s="21">
        <v>250000</v>
      </c>
      <c r="F12" s="21">
        <v>250000</v>
      </c>
    </row>
    <row r="13" spans="1:6" ht="14.25">
      <c r="A13" s="18"/>
      <c r="B13" s="19">
        <v>1343</v>
      </c>
      <c r="C13" s="20" t="s">
        <v>63</v>
      </c>
      <c r="D13" s="78">
        <v>121922</v>
      </c>
      <c r="E13" s="21">
        <v>50000</v>
      </c>
      <c r="F13" s="21">
        <v>50000</v>
      </c>
    </row>
    <row r="14" spans="1:6" ht="14.25">
      <c r="A14" s="18"/>
      <c r="B14" s="19">
        <v>1344</v>
      </c>
      <c r="C14" s="20" t="s">
        <v>3</v>
      </c>
      <c r="D14" s="78">
        <v>0</v>
      </c>
      <c r="E14" s="21">
        <v>10000</v>
      </c>
      <c r="F14" s="21">
        <v>1000</v>
      </c>
    </row>
    <row r="15" spans="1:6" ht="14.25">
      <c r="A15" s="18"/>
      <c r="B15" s="19">
        <v>1345</v>
      </c>
      <c r="C15" s="20" t="s">
        <v>64</v>
      </c>
      <c r="D15" s="78">
        <v>73668</v>
      </c>
      <c r="E15" s="21">
        <v>60000</v>
      </c>
      <c r="F15" s="21">
        <v>60000</v>
      </c>
    </row>
    <row r="16" spans="1:6" ht="14.25">
      <c r="A16" s="18"/>
      <c r="B16" s="19">
        <v>1346</v>
      </c>
      <c r="C16" s="20" t="s">
        <v>159</v>
      </c>
      <c r="D16" s="78">
        <v>0</v>
      </c>
      <c r="E16" s="21">
        <v>1000</v>
      </c>
      <c r="F16" s="21">
        <v>0</v>
      </c>
    </row>
    <row r="17" spans="1:6" ht="14.25">
      <c r="A17" s="18"/>
      <c r="B17" s="19">
        <v>1361</v>
      </c>
      <c r="C17" s="20" t="s">
        <v>4</v>
      </c>
      <c r="D17" s="78">
        <v>448840</v>
      </c>
      <c r="E17" s="21">
        <v>800000</v>
      </c>
      <c r="F17" s="21">
        <v>400000</v>
      </c>
    </row>
    <row r="18" spans="1:6" ht="14.25">
      <c r="A18" s="18"/>
      <c r="B18" s="19">
        <v>1381</v>
      </c>
      <c r="C18" s="56" t="s">
        <v>92</v>
      </c>
      <c r="D18" s="78">
        <v>317034.32</v>
      </c>
      <c r="E18" s="21">
        <v>400000</v>
      </c>
      <c r="F18" s="21">
        <v>300000</v>
      </c>
    </row>
    <row r="19" spans="1:6" ht="14.25">
      <c r="A19" s="18"/>
      <c r="B19" s="19">
        <v>1382</v>
      </c>
      <c r="C19" s="56" t="s">
        <v>96</v>
      </c>
      <c r="D19" s="78">
        <v>140.81</v>
      </c>
      <c r="E19" s="21">
        <v>0</v>
      </c>
      <c r="F19" s="21">
        <v>0</v>
      </c>
    </row>
    <row r="20" spans="1:8" ht="14.25">
      <c r="A20" s="18"/>
      <c r="B20" s="19">
        <v>1511</v>
      </c>
      <c r="C20" s="20" t="s">
        <v>66</v>
      </c>
      <c r="D20" s="78">
        <v>1122774.46</v>
      </c>
      <c r="E20" s="21">
        <v>1000000</v>
      </c>
      <c r="F20" s="21">
        <v>1000000</v>
      </c>
      <c r="G20" s="3"/>
      <c r="H20" s="3"/>
    </row>
    <row r="21" spans="1:8" ht="14.25">
      <c r="A21" s="18"/>
      <c r="B21" s="23"/>
      <c r="C21" s="24" t="s">
        <v>52</v>
      </c>
      <c r="D21" s="80">
        <f>SUM(D2:D20)</f>
        <v>42856095.78000001</v>
      </c>
      <c r="E21" s="25">
        <f>SUM(E2:E20)</f>
        <v>36664500</v>
      </c>
      <c r="F21" s="25">
        <f>SUM(F2:F20)</f>
        <v>39287200</v>
      </c>
      <c r="G21" s="3"/>
      <c r="H21" s="3"/>
    </row>
    <row r="22" spans="1:8" ht="14.25">
      <c r="A22" s="18"/>
      <c r="B22" s="19">
        <v>4111</v>
      </c>
      <c r="C22" s="20" t="s">
        <v>67</v>
      </c>
      <c r="D22" s="81">
        <v>127474</v>
      </c>
      <c r="E22" s="21">
        <v>52500</v>
      </c>
      <c r="F22" s="21">
        <v>0</v>
      </c>
      <c r="G22" s="3"/>
      <c r="H22" s="3"/>
    </row>
    <row r="23" spans="1:6" ht="14.25">
      <c r="A23" s="18"/>
      <c r="B23" s="19">
        <v>4112</v>
      </c>
      <c r="C23" s="20" t="s">
        <v>68</v>
      </c>
      <c r="D23" s="81">
        <v>2826000</v>
      </c>
      <c r="E23" s="21">
        <v>2826000</v>
      </c>
      <c r="F23" s="21">
        <v>3017600</v>
      </c>
    </row>
    <row r="24" spans="1:6" ht="14.25">
      <c r="A24" s="18"/>
      <c r="B24" s="19">
        <v>4116</v>
      </c>
      <c r="C24" s="20" t="s">
        <v>51</v>
      </c>
      <c r="D24" s="81">
        <v>24957</v>
      </c>
      <c r="E24" s="21">
        <v>0</v>
      </c>
      <c r="F24" s="21">
        <v>0</v>
      </c>
    </row>
    <row r="25" spans="1:6" ht="14.25">
      <c r="A25" s="18"/>
      <c r="B25" s="19">
        <v>4116</v>
      </c>
      <c r="C25" s="20" t="s">
        <v>136</v>
      </c>
      <c r="D25" s="81">
        <v>243421</v>
      </c>
      <c r="E25" s="21">
        <v>0</v>
      </c>
      <c r="F25" s="21">
        <v>0</v>
      </c>
    </row>
    <row r="26" spans="1:6" ht="14.25">
      <c r="A26" s="18"/>
      <c r="B26" s="19">
        <v>4116</v>
      </c>
      <c r="C26" s="20" t="s">
        <v>86</v>
      </c>
      <c r="D26" s="86">
        <v>854064.28</v>
      </c>
      <c r="E26" s="21">
        <v>0</v>
      </c>
      <c r="F26" s="21">
        <v>1184300</v>
      </c>
    </row>
    <row r="27" spans="1:6" ht="14.25">
      <c r="A27" s="18"/>
      <c r="B27" s="19">
        <v>4116</v>
      </c>
      <c r="C27" s="20" t="s">
        <v>94</v>
      </c>
      <c r="D27" s="81">
        <v>552876</v>
      </c>
      <c r="E27" s="21">
        <v>0</v>
      </c>
      <c r="F27" s="21">
        <v>0</v>
      </c>
    </row>
    <row r="28" spans="1:6" ht="14.25">
      <c r="A28" s="18"/>
      <c r="B28" s="19">
        <v>4122</v>
      </c>
      <c r="C28" s="20" t="s">
        <v>45</v>
      </c>
      <c r="D28" s="81">
        <f>553560+369040+75400+58400</f>
        <v>1056400</v>
      </c>
      <c r="E28" s="21">
        <v>0</v>
      </c>
      <c r="F28" s="21">
        <v>58400</v>
      </c>
    </row>
    <row r="29" spans="1:6" ht="14.25">
      <c r="A29" s="18"/>
      <c r="B29" s="19">
        <v>4122</v>
      </c>
      <c r="C29" s="20" t="s">
        <v>49</v>
      </c>
      <c r="D29" s="81">
        <f>18000-213</f>
        <v>17787</v>
      </c>
      <c r="E29" s="21">
        <v>0</v>
      </c>
      <c r="F29" s="21">
        <v>0</v>
      </c>
    </row>
    <row r="30" spans="1:6" ht="14.25">
      <c r="A30" s="18"/>
      <c r="B30" s="19">
        <v>4122</v>
      </c>
      <c r="C30" s="20" t="s">
        <v>138</v>
      </c>
      <c r="D30" s="81">
        <v>50000</v>
      </c>
      <c r="E30" s="21">
        <v>0</v>
      </c>
      <c r="F30" s="21">
        <v>0</v>
      </c>
    </row>
    <row r="31" spans="1:7" ht="14.25">
      <c r="A31" s="18"/>
      <c r="B31" s="19">
        <v>4122</v>
      </c>
      <c r="C31" s="20" t="s">
        <v>137</v>
      </c>
      <c r="D31" s="81">
        <v>500000</v>
      </c>
      <c r="E31" s="21">
        <v>0</v>
      </c>
      <c r="F31" s="21">
        <v>0</v>
      </c>
      <c r="G31" s="3"/>
    </row>
    <row r="32" spans="1:6" ht="14.25">
      <c r="A32" s="18"/>
      <c r="B32" s="19">
        <v>4216</v>
      </c>
      <c r="C32" s="20" t="s">
        <v>139</v>
      </c>
      <c r="D32" s="78">
        <f>61342.6+1042824.2</f>
        <v>1104166.8</v>
      </c>
      <c r="E32" s="21">
        <v>0</v>
      </c>
      <c r="F32" s="21">
        <v>0</v>
      </c>
    </row>
    <row r="33" spans="1:6" ht="14.25">
      <c r="A33" s="18"/>
      <c r="B33" s="19">
        <v>4216</v>
      </c>
      <c r="C33" s="20" t="s">
        <v>140</v>
      </c>
      <c r="D33" s="78">
        <v>2500000</v>
      </c>
      <c r="E33" s="21">
        <v>0</v>
      </c>
      <c r="F33" s="21">
        <v>0</v>
      </c>
    </row>
    <row r="34" spans="1:6" ht="14.25">
      <c r="A34" s="18"/>
      <c r="B34" s="19">
        <v>4222</v>
      </c>
      <c r="C34" s="20" t="s">
        <v>141</v>
      </c>
      <c r="D34" s="78">
        <v>1666000</v>
      </c>
      <c r="E34" s="21">
        <v>0</v>
      </c>
      <c r="F34" s="21">
        <v>0</v>
      </c>
    </row>
    <row r="35" spans="1:6" ht="15">
      <c r="A35" s="27"/>
      <c r="B35" s="28"/>
      <c r="C35" s="29" t="s">
        <v>5</v>
      </c>
      <c r="D35" s="82">
        <f>SUM(D2:D34)-D21</f>
        <v>54379241.86000001</v>
      </c>
      <c r="E35" s="31">
        <f>SUM(E2:E34)-E21</f>
        <v>39543000</v>
      </c>
      <c r="F35" s="31">
        <f>SUM(F2:F34)-F21</f>
        <v>43547500</v>
      </c>
    </row>
    <row r="36" spans="1:6" ht="15">
      <c r="A36" s="15"/>
      <c r="B36" s="16"/>
      <c r="C36" s="32" t="s">
        <v>6</v>
      </c>
      <c r="D36" s="77"/>
      <c r="E36" s="33"/>
      <c r="F36" s="33"/>
    </row>
    <row r="37" spans="1:6" ht="14.25">
      <c r="A37" s="18">
        <v>1031</v>
      </c>
      <c r="B37" s="19">
        <v>2111</v>
      </c>
      <c r="C37" s="20" t="s">
        <v>69</v>
      </c>
      <c r="D37" s="78">
        <v>406467.24</v>
      </c>
      <c r="E37" s="21">
        <v>400000</v>
      </c>
      <c r="F37" s="21">
        <v>400000</v>
      </c>
    </row>
    <row r="38" spans="1:6" ht="15">
      <c r="A38" s="27"/>
      <c r="B38" s="28"/>
      <c r="C38" s="29" t="s">
        <v>5</v>
      </c>
      <c r="D38" s="82">
        <f>SUM(D37)</f>
        <v>406467.24</v>
      </c>
      <c r="E38" s="31">
        <f>SUM(E37)</f>
        <v>400000</v>
      </c>
      <c r="F38" s="31">
        <f>SUM(F37)</f>
        <v>400000</v>
      </c>
    </row>
    <row r="39" spans="1:6" ht="15">
      <c r="A39" s="15"/>
      <c r="B39" s="16"/>
      <c r="C39" s="32" t="s">
        <v>7</v>
      </c>
      <c r="D39" s="77"/>
      <c r="E39" s="33"/>
      <c r="F39" s="33"/>
    </row>
    <row r="40" spans="1:6" ht="15" customHeight="1">
      <c r="A40" s="18">
        <v>2143</v>
      </c>
      <c r="B40" s="19">
        <v>2119</v>
      </c>
      <c r="C40" s="20" t="s">
        <v>148</v>
      </c>
      <c r="D40" s="78">
        <v>10322</v>
      </c>
      <c r="E40" s="21">
        <v>10400</v>
      </c>
      <c r="F40" s="21">
        <v>10600</v>
      </c>
    </row>
    <row r="41" spans="1:6" ht="15" customHeight="1">
      <c r="A41" s="18">
        <v>2143</v>
      </c>
      <c r="B41" s="19">
        <v>2131</v>
      </c>
      <c r="C41" s="20" t="s">
        <v>147</v>
      </c>
      <c r="D41" s="78">
        <v>588027</v>
      </c>
      <c r="E41" s="21">
        <v>560000</v>
      </c>
      <c r="F41" s="21">
        <v>560000</v>
      </c>
    </row>
    <row r="42" spans="1:6" ht="15" customHeight="1">
      <c r="A42" s="18">
        <v>2143</v>
      </c>
      <c r="B42" s="19">
        <v>2132</v>
      </c>
      <c r="C42" s="20" t="s">
        <v>149</v>
      </c>
      <c r="D42" s="78">
        <v>2881908</v>
      </c>
      <c r="E42" s="21">
        <v>1862000</v>
      </c>
      <c r="F42" s="21">
        <v>1812300</v>
      </c>
    </row>
    <row r="43" spans="1:6" ht="15" customHeight="1">
      <c r="A43" s="18">
        <v>2143</v>
      </c>
      <c r="B43" s="19">
        <v>2322</v>
      </c>
      <c r="C43" s="20" t="s">
        <v>40</v>
      </c>
      <c r="D43" s="78">
        <v>1534</v>
      </c>
      <c r="E43" s="21">
        <v>0</v>
      </c>
      <c r="F43" s="21">
        <v>24700</v>
      </c>
    </row>
    <row r="44" spans="1:6" ht="15" customHeight="1">
      <c r="A44" s="18">
        <v>2143</v>
      </c>
      <c r="B44" s="19">
        <v>2324</v>
      </c>
      <c r="C44" s="20" t="s">
        <v>42</v>
      </c>
      <c r="D44" s="78">
        <v>0</v>
      </c>
      <c r="E44" s="21">
        <v>0</v>
      </c>
      <c r="F44" s="21">
        <v>0</v>
      </c>
    </row>
    <row r="45" spans="1:6" ht="15">
      <c r="A45" s="27"/>
      <c r="B45" s="28"/>
      <c r="C45" s="29" t="s">
        <v>5</v>
      </c>
      <c r="D45" s="82">
        <f>SUM(D40:D44)</f>
        <v>3481791</v>
      </c>
      <c r="E45" s="31">
        <f>SUM(E40:E44)</f>
        <v>2432400</v>
      </c>
      <c r="F45" s="31">
        <f>SUM(F40:F44)</f>
        <v>2407600</v>
      </c>
    </row>
    <row r="46" spans="1:6" ht="15">
      <c r="A46" s="15"/>
      <c r="B46" s="51"/>
      <c r="C46" s="52" t="s">
        <v>142</v>
      </c>
      <c r="D46" s="83"/>
      <c r="E46" s="53"/>
      <c r="F46" s="53"/>
    </row>
    <row r="47" spans="1:6" ht="14.25">
      <c r="A47" s="18">
        <v>2219</v>
      </c>
      <c r="B47" s="19">
        <v>2322</v>
      </c>
      <c r="C47" s="20" t="s">
        <v>40</v>
      </c>
      <c r="D47" s="78">
        <v>18239</v>
      </c>
      <c r="E47" s="21">
        <v>0</v>
      </c>
      <c r="F47" s="21">
        <v>0</v>
      </c>
    </row>
    <row r="48" spans="1:6" ht="15">
      <c r="A48" s="27"/>
      <c r="B48" s="28"/>
      <c r="C48" s="54" t="s">
        <v>5</v>
      </c>
      <c r="D48" s="82">
        <f>SUM(D47:D47)</f>
        <v>18239</v>
      </c>
      <c r="E48" s="30">
        <f>SUM(E47:E47)</f>
        <v>0</v>
      </c>
      <c r="F48" s="30">
        <f>SUM(F47:F47)</f>
        <v>0</v>
      </c>
    </row>
    <row r="49" spans="1:6" ht="15">
      <c r="A49" s="15"/>
      <c r="B49" s="51"/>
      <c r="C49" s="52" t="s">
        <v>87</v>
      </c>
      <c r="D49" s="83"/>
      <c r="E49" s="53"/>
      <c r="F49" s="53"/>
    </row>
    <row r="50" spans="1:6" ht="14.25">
      <c r="A50" s="18">
        <v>3113</v>
      </c>
      <c r="B50" s="19">
        <v>2322</v>
      </c>
      <c r="C50" s="20" t="s">
        <v>40</v>
      </c>
      <c r="D50" s="78">
        <v>50</v>
      </c>
      <c r="E50" s="21">
        <v>0</v>
      </c>
      <c r="F50" s="21">
        <v>0</v>
      </c>
    </row>
    <row r="51" spans="1:6" ht="15">
      <c r="A51" s="27"/>
      <c r="B51" s="28"/>
      <c r="C51" s="54" t="s">
        <v>5</v>
      </c>
      <c r="D51" s="82">
        <f>SUM(D50:D50)</f>
        <v>50</v>
      </c>
      <c r="E51" s="30">
        <f>SUM(E50:E50)</f>
        <v>0</v>
      </c>
      <c r="F51" s="30">
        <f>SUM(F50:F50)</f>
        <v>0</v>
      </c>
    </row>
    <row r="52" spans="1:6" ht="15">
      <c r="A52" s="15"/>
      <c r="B52" s="16"/>
      <c r="C52" s="32" t="s">
        <v>8</v>
      </c>
      <c r="D52" s="77"/>
      <c r="E52" s="33"/>
      <c r="F52" s="33"/>
    </row>
    <row r="53" spans="1:6" ht="14.25">
      <c r="A53" s="18">
        <v>3313</v>
      </c>
      <c r="B53" s="19">
        <v>2111</v>
      </c>
      <c r="C53" s="20" t="s">
        <v>71</v>
      </c>
      <c r="D53" s="78">
        <v>11040</v>
      </c>
      <c r="E53" s="21">
        <v>10000</v>
      </c>
      <c r="F53" s="21">
        <v>10000</v>
      </c>
    </row>
    <row r="54" spans="1:6" ht="15">
      <c r="A54" s="27"/>
      <c r="B54" s="28"/>
      <c r="C54" s="29" t="s">
        <v>5</v>
      </c>
      <c r="D54" s="82">
        <f>SUM(D53)</f>
        <v>11040</v>
      </c>
      <c r="E54" s="31">
        <f>SUM(E53)</f>
        <v>10000</v>
      </c>
      <c r="F54" s="31">
        <f>SUM(F53)</f>
        <v>10000</v>
      </c>
    </row>
    <row r="55" spans="1:6" ht="15">
      <c r="A55" s="15"/>
      <c r="B55" s="16"/>
      <c r="C55" s="32" t="s">
        <v>9</v>
      </c>
      <c r="D55" s="77"/>
      <c r="E55" s="34"/>
      <c r="F55" s="34"/>
    </row>
    <row r="56" spans="1:6" ht="14.25">
      <c r="A56" s="18">
        <v>3314</v>
      </c>
      <c r="B56" s="19">
        <v>2111</v>
      </c>
      <c r="C56" s="20" t="s">
        <v>72</v>
      </c>
      <c r="D56" s="78">
        <v>11604</v>
      </c>
      <c r="E56" s="21">
        <v>13000</v>
      </c>
      <c r="F56" s="21">
        <v>12000</v>
      </c>
    </row>
    <row r="57" spans="1:6" ht="14.25">
      <c r="A57" s="18">
        <v>3314</v>
      </c>
      <c r="B57" s="19">
        <v>2112</v>
      </c>
      <c r="C57" s="20" t="s">
        <v>38</v>
      </c>
      <c r="D57" s="78">
        <v>16189</v>
      </c>
      <c r="E57" s="21">
        <v>24000</v>
      </c>
      <c r="F57" s="21">
        <v>15000</v>
      </c>
    </row>
    <row r="58" spans="1:6" ht="14.25">
      <c r="A58" s="18">
        <v>3314</v>
      </c>
      <c r="B58" s="19">
        <v>2321</v>
      </c>
      <c r="C58" s="20" t="s">
        <v>37</v>
      </c>
      <c r="D58" s="78">
        <v>0</v>
      </c>
      <c r="E58" s="21">
        <v>0</v>
      </c>
      <c r="F58" s="21">
        <v>0</v>
      </c>
    </row>
    <row r="59" spans="1:6" ht="15">
      <c r="A59" s="27"/>
      <c r="B59" s="28"/>
      <c r="C59" s="29" t="s">
        <v>5</v>
      </c>
      <c r="D59" s="82">
        <f>SUM(D56:D58)</f>
        <v>27793</v>
      </c>
      <c r="E59" s="31">
        <f>SUM(E56:E58)</f>
        <v>37000</v>
      </c>
      <c r="F59" s="31">
        <f>SUM(F56:F58)</f>
        <v>27000</v>
      </c>
    </row>
    <row r="60" spans="1:6" ht="15">
      <c r="A60" s="15"/>
      <c r="B60" s="16"/>
      <c r="C60" s="32" t="s">
        <v>29</v>
      </c>
      <c r="D60" s="77"/>
      <c r="E60" s="33"/>
      <c r="F60" s="33"/>
    </row>
    <row r="61" spans="1:6" ht="14.25">
      <c r="A61" s="18">
        <v>3319</v>
      </c>
      <c r="B61" s="19">
        <v>2132</v>
      </c>
      <c r="C61" s="20" t="s">
        <v>10</v>
      </c>
      <c r="D61" s="78">
        <v>20700</v>
      </c>
      <c r="E61" s="21">
        <v>25000</v>
      </c>
      <c r="F61" s="21">
        <v>20000</v>
      </c>
    </row>
    <row r="62" spans="1:6" ht="15">
      <c r="A62" s="27"/>
      <c r="B62" s="28"/>
      <c r="C62" s="29" t="s">
        <v>5</v>
      </c>
      <c r="D62" s="82">
        <f>SUM(D61)</f>
        <v>20700</v>
      </c>
      <c r="E62" s="31">
        <f>SUM(E61)</f>
        <v>25000</v>
      </c>
      <c r="F62" s="31">
        <f>SUM(F61)</f>
        <v>20000</v>
      </c>
    </row>
    <row r="63" spans="1:6" ht="15">
      <c r="A63" s="15"/>
      <c r="B63" s="16"/>
      <c r="C63" s="32" t="s">
        <v>11</v>
      </c>
      <c r="D63" s="77"/>
      <c r="E63" s="33"/>
      <c r="F63" s="33"/>
    </row>
    <row r="64" spans="1:6" ht="14.25">
      <c r="A64" s="18">
        <v>3341</v>
      </c>
      <c r="B64" s="19">
        <v>2111</v>
      </c>
      <c r="C64" s="20" t="s">
        <v>150</v>
      </c>
      <c r="D64" s="78">
        <v>784101</v>
      </c>
      <c r="E64" s="21">
        <v>785000</v>
      </c>
      <c r="F64" s="21">
        <v>765000</v>
      </c>
    </row>
    <row r="65" spans="1:6" ht="14.25">
      <c r="A65" s="18">
        <v>3341</v>
      </c>
      <c r="B65" s="19">
        <v>2324</v>
      </c>
      <c r="C65" s="20" t="s">
        <v>151</v>
      </c>
      <c r="D65" s="78">
        <v>0</v>
      </c>
      <c r="E65" s="21">
        <v>6000</v>
      </c>
      <c r="F65" s="21">
        <v>6000</v>
      </c>
    </row>
    <row r="66" spans="1:6" ht="15">
      <c r="A66" s="27"/>
      <c r="B66" s="28"/>
      <c r="C66" s="29" t="s">
        <v>5</v>
      </c>
      <c r="D66" s="82">
        <f>SUM(D64:D65)</f>
        <v>784101</v>
      </c>
      <c r="E66" s="31">
        <f>SUM(E64:E65)</f>
        <v>791000</v>
      </c>
      <c r="F66" s="31">
        <f>SUM(F64:F65)</f>
        <v>771000</v>
      </c>
    </row>
    <row r="67" spans="1:6" ht="15">
      <c r="A67" s="15"/>
      <c r="B67" s="16"/>
      <c r="C67" s="32" t="s">
        <v>23</v>
      </c>
      <c r="D67" s="77"/>
      <c r="E67" s="33"/>
      <c r="F67" s="33"/>
    </row>
    <row r="68" spans="1:6" ht="14.25">
      <c r="A68" s="18">
        <v>3349</v>
      </c>
      <c r="B68" s="19">
        <v>2111</v>
      </c>
      <c r="C68" s="20" t="s">
        <v>73</v>
      </c>
      <c r="D68" s="78">
        <v>9590</v>
      </c>
      <c r="E68" s="21">
        <v>2000</v>
      </c>
      <c r="F68" s="21">
        <v>5000</v>
      </c>
    </row>
    <row r="69" spans="1:6" ht="14.25">
      <c r="A69" s="18">
        <v>3349</v>
      </c>
      <c r="B69" s="19">
        <v>2112</v>
      </c>
      <c r="C69" s="20" t="s">
        <v>152</v>
      </c>
      <c r="D69" s="78">
        <v>9800</v>
      </c>
      <c r="E69" s="21">
        <v>10000</v>
      </c>
      <c r="F69" s="21">
        <v>10000</v>
      </c>
    </row>
    <row r="70" spans="1:6" ht="15">
      <c r="A70" s="27"/>
      <c r="B70" s="28"/>
      <c r="C70" s="29" t="s">
        <v>5</v>
      </c>
      <c r="D70" s="82">
        <f>SUM(D68:D69)</f>
        <v>19390</v>
      </c>
      <c r="E70" s="31">
        <f>SUM(E68:E69)</f>
        <v>12000</v>
      </c>
      <c r="F70" s="31">
        <f>SUM(F68:F69)</f>
        <v>15000</v>
      </c>
    </row>
    <row r="71" spans="1:6" ht="15">
      <c r="A71" s="15"/>
      <c r="B71" s="16"/>
      <c r="C71" s="32" t="s">
        <v>30</v>
      </c>
      <c r="D71" s="77"/>
      <c r="E71" s="33"/>
      <c r="F71" s="33"/>
    </row>
    <row r="72" spans="1:6" ht="14.25">
      <c r="A72" s="18">
        <v>3392</v>
      </c>
      <c r="B72" s="19">
        <v>2132</v>
      </c>
      <c r="C72" s="20" t="s">
        <v>10</v>
      </c>
      <c r="D72" s="78">
        <v>72010</v>
      </c>
      <c r="E72" s="21">
        <v>80000</v>
      </c>
      <c r="F72" s="21">
        <v>70000</v>
      </c>
    </row>
    <row r="73" spans="1:6" ht="14.25">
      <c r="A73" s="18">
        <v>3392</v>
      </c>
      <c r="B73" s="19">
        <v>2322</v>
      </c>
      <c r="C73" s="20" t="s">
        <v>40</v>
      </c>
      <c r="D73" s="78">
        <v>52934</v>
      </c>
      <c r="E73" s="21"/>
      <c r="F73" s="21"/>
    </row>
    <row r="74" spans="1:6" ht="15">
      <c r="A74" s="27"/>
      <c r="B74" s="28"/>
      <c r="C74" s="29" t="s">
        <v>5</v>
      </c>
      <c r="D74" s="82">
        <f>SUM(D72:D73)</f>
        <v>124944</v>
      </c>
      <c r="E74" s="31">
        <f>SUM(E72:E73)</f>
        <v>80000</v>
      </c>
      <c r="F74" s="31">
        <f>SUM(F72:F73)</f>
        <v>70000</v>
      </c>
    </row>
    <row r="75" spans="1:6" ht="15">
      <c r="A75" s="15"/>
      <c r="B75" s="16"/>
      <c r="C75" s="35" t="s">
        <v>46</v>
      </c>
      <c r="D75" s="84"/>
      <c r="E75" s="36"/>
      <c r="F75" s="36"/>
    </row>
    <row r="76" spans="1:6" ht="14.25">
      <c r="A76" s="18">
        <v>3419</v>
      </c>
      <c r="B76" s="19">
        <v>2131</v>
      </c>
      <c r="C76" s="20" t="s">
        <v>153</v>
      </c>
      <c r="D76" s="78">
        <v>0</v>
      </c>
      <c r="E76" s="21">
        <v>5000</v>
      </c>
      <c r="F76" s="21">
        <v>46200</v>
      </c>
    </row>
    <row r="77" spans="1:6" ht="15">
      <c r="A77" s="27"/>
      <c r="B77" s="28"/>
      <c r="C77" s="29" t="s">
        <v>5</v>
      </c>
      <c r="D77" s="82">
        <f>SUM(D76)</f>
        <v>0</v>
      </c>
      <c r="E77" s="31">
        <f>SUM(E76)</f>
        <v>5000</v>
      </c>
      <c r="F77" s="31">
        <f>SUM(F76)</f>
        <v>46200</v>
      </c>
    </row>
    <row r="78" spans="1:6" ht="15">
      <c r="A78" s="15"/>
      <c r="B78" s="16"/>
      <c r="C78" s="35" t="s">
        <v>143</v>
      </c>
      <c r="D78" s="84"/>
      <c r="E78" s="36"/>
      <c r="F78" s="36"/>
    </row>
    <row r="79" spans="1:6" ht="14.25">
      <c r="A79" s="18">
        <v>3421</v>
      </c>
      <c r="B79" s="19">
        <v>2322</v>
      </c>
      <c r="C79" s="20" t="s">
        <v>40</v>
      </c>
      <c r="D79" s="78">
        <v>50327</v>
      </c>
      <c r="E79" s="21">
        <v>0</v>
      </c>
      <c r="F79" s="21">
        <v>0</v>
      </c>
    </row>
    <row r="80" spans="1:6" ht="15">
      <c r="A80" s="27"/>
      <c r="B80" s="28"/>
      <c r="C80" s="29" t="s">
        <v>5</v>
      </c>
      <c r="D80" s="82">
        <f>SUM(D79)</f>
        <v>50327</v>
      </c>
      <c r="E80" s="31">
        <f>SUM(E79)</f>
        <v>0</v>
      </c>
      <c r="F80" s="31">
        <f>SUM(F79)</f>
        <v>0</v>
      </c>
    </row>
    <row r="81" spans="1:6" ht="15">
      <c r="A81" s="15"/>
      <c r="B81" s="16"/>
      <c r="C81" s="32" t="s">
        <v>12</v>
      </c>
      <c r="D81" s="77"/>
      <c r="E81" s="33"/>
      <c r="F81" s="33"/>
    </row>
    <row r="82" spans="1:6" ht="14.25">
      <c r="A82" s="18">
        <v>3612</v>
      </c>
      <c r="B82" s="19">
        <v>2132</v>
      </c>
      <c r="C82" s="20" t="s">
        <v>156</v>
      </c>
      <c r="D82" s="78">
        <v>306568</v>
      </c>
      <c r="E82" s="21">
        <v>311000</v>
      </c>
      <c r="F82" s="21">
        <v>313000</v>
      </c>
    </row>
    <row r="83" spans="1:6" ht="27">
      <c r="A83" s="18">
        <v>3612</v>
      </c>
      <c r="B83" s="19">
        <v>3112</v>
      </c>
      <c r="C83" s="20" t="s">
        <v>83</v>
      </c>
      <c r="D83" s="78">
        <v>107208</v>
      </c>
      <c r="E83" s="21">
        <v>107300</v>
      </c>
      <c r="F83" s="21">
        <v>107300</v>
      </c>
    </row>
    <row r="84" spans="1:6" ht="15">
      <c r="A84" s="27"/>
      <c r="B84" s="28"/>
      <c r="C84" s="29" t="s">
        <v>5</v>
      </c>
      <c r="D84" s="82">
        <f>SUM(D82:D83)</f>
        <v>413776</v>
      </c>
      <c r="E84" s="31">
        <f>SUM(E82:E83)</f>
        <v>418300</v>
      </c>
      <c r="F84" s="31">
        <f>SUM(F82:F83)</f>
        <v>420300</v>
      </c>
    </row>
    <row r="85" spans="1:6" ht="15">
      <c r="A85" s="15"/>
      <c r="B85" s="16"/>
      <c r="C85" s="32" t="s">
        <v>13</v>
      </c>
      <c r="D85" s="77"/>
      <c r="E85" s="33"/>
      <c r="F85" s="33"/>
    </row>
    <row r="86" spans="1:6" ht="14.25">
      <c r="A86" s="18">
        <v>3613</v>
      </c>
      <c r="B86" s="19">
        <v>2132</v>
      </c>
      <c r="C86" s="20" t="s">
        <v>154</v>
      </c>
      <c r="D86" s="78">
        <v>344930</v>
      </c>
      <c r="E86" s="21">
        <v>392000</v>
      </c>
      <c r="F86" s="21">
        <v>336000</v>
      </c>
    </row>
    <row r="87" spans="1:6" ht="15">
      <c r="A87" s="27"/>
      <c r="B87" s="28"/>
      <c r="C87" s="29" t="s">
        <v>5</v>
      </c>
      <c r="D87" s="82">
        <f>SUM(D86)</f>
        <v>344930</v>
      </c>
      <c r="E87" s="31">
        <f>SUM(E86)</f>
        <v>392000</v>
      </c>
      <c r="F87" s="31">
        <f>SUM(F86)</f>
        <v>336000</v>
      </c>
    </row>
    <row r="88" spans="1:6" ht="15">
      <c r="A88" s="15"/>
      <c r="B88" s="16"/>
      <c r="C88" s="32" t="s">
        <v>14</v>
      </c>
      <c r="D88" s="77"/>
      <c r="E88" s="33"/>
      <c r="F88" s="33"/>
    </row>
    <row r="89" spans="1:6" ht="14.25">
      <c r="A89" s="18">
        <v>3632</v>
      </c>
      <c r="B89" s="19">
        <v>2111</v>
      </c>
      <c r="C89" s="20" t="s">
        <v>71</v>
      </c>
      <c r="D89" s="78">
        <v>20340</v>
      </c>
      <c r="E89" s="21">
        <v>15000</v>
      </c>
      <c r="F89" s="21">
        <v>15000</v>
      </c>
    </row>
    <row r="90" spans="1:6" ht="14.25">
      <c r="A90" s="18">
        <v>3632</v>
      </c>
      <c r="B90" s="19">
        <v>2139</v>
      </c>
      <c r="C90" s="20" t="s">
        <v>22</v>
      </c>
      <c r="D90" s="78">
        <v>16298</v>
      </c>
      <c r="E90" s="21">
        <v>6000</v>
      </c>
      <c r="F90" s="21">
        <v>6000</v>
      </c>
    </row>
    <row r="91" spans="1:6" ht="15">
      <c r="A91" s="27"/>
      <c r="B91" s="28"/>
      <c r="C91" s="29" t="s">
        <v>5</v>
      </c>
      <c r="D91" s="82">
        <f>SUM(D89:D90)</f>
        <v>36638</v>
      </c>
      <c r="E91" s="31">
        <f>SUM(E89:E90)</f>
        <v>21000</v>
      </c>
      <c r="F91" s="31">
        <f>SUM(F89:F90)</f>
        <v>21000</v>
      </c>
    </row>
    <row r="92" spans="1:6" ht="15">
      <c r="A92" s="15"/>
      <c r="B92" s="16"/>
      <c r="C92" s="32" t="s">
        <v>15</v>
      </c>
      <c r="D92" s="77"/>
      <c r="E92" s="33"/>
      <c r="F92" s="33"/>
    </row>
    <row r="93" spans="1:6" ht="14.25">
      <c r="A93" s="18">
        <v>3639</v>
      </c>
      <c r="B93" s="19">
        <v>2119</v>
      </c>
      <c r="C93" s="20" t="s">
        <v>31</v>
      </c>
      <c r="D93" s="78">
        <v>7986</v>
      </c>
      <c r="E93" s="21">
        <v>12000</v>
      </c>
      <c r="F93" s="21">
        <v>10000</v>
      </c>
    </row>
    <row r="94" spans="1:6" ht="15">
      <c r="A94" s="18">
        <v>3639</v>
      </c>
      <c r="B94" s="19">
        <v>2131</v>
      </c>
      <c r="C94" s="20" t="s">
        <v>155</v>
      </c>
      <c r="D94" s="78">
        <v>75064</v>
      </c>
      <c r="E94" s="37">
        <v>45000</v>
      </c>
      <c r="F94" s="37">
        <v>75000</v>
      </c>
    </row>
    <row r="95" spans="1:6" ht="14.25">
      <c r="A95" s="18">
        <v>3639</v>
      </c>
      <c r="B95" s="19">
        <v>3111</v>
      </c>
      <c r="C95" s="20" t="s">
        <v>39</v>
      </c>
      <c r="D95" s="78">
        <v>21880</v>
      </c>
      <c r="E95" s="37">
        <v>0</v>
      </c>
      <c r="F95" s="37">
        <v>0</v>
      </c>
    </row>
    <row r="96" spans="1:6" ht="15">
      <c r="A96" s="27"/>
      <c r="B96" s="28"/>
      <c r="C96" s="29" t="s">
        <v>5</v>
      </c>
      <c r="D96" s="82">
        <f>SUM(D93:D95)</f>
        <v>104930</v>
      </c>
      <c r="E96" s="31">
        <f>SUM(E93:E95)</f>
        <v>57000</v>
      </c>
      <c r="F96" s="31">
        <f>SUM(F93:F95)</f>
        <v>85000</v>
      </c>
    </row>
    <row r="97" spans="1:6" ht="15">
      <c r="A97" s="15"/>
      <c r="B97" s="16"/>
      <c r="C97" s="32" t="s">
        <v>16</v>
      </c>
      <c r="D97" s="77"/>
      <c r="E97" s="33"/>
      <c r="F97" s="33"/>
    </row>
    <row r="98" spans="1:6" ht="14.25">
      <c r="A98" s="18">
        <v>3722</v>
      </c>
      <c r="B98" s="19">
        <v>2111</v>
      </c>
      <c r="C98" s="20" t="s">
        <v>160</v>
      </c>
      <c r="D98" s="78">
        <v>30000</v>
      </c>
      <c r="E98" s="21">
        <v>25000</v>
      </c>
      <c r="F98" s="21">
        <v>30000</v>
      </c>
    </row>
    <row r="99" spans="1:6" ht="15">
      <c r="A99" s="27"/>
      <c r="B99" s="28"/>
      <c r="C99" s="29" t="s">
        <v>5</v>
      </c>
      <c r="D99" s="82">
        <f>SUM(D98)</f>
        <v>30000</v>
      </c>
      <c r="E99" s="31">
        <f>SUM(E98)</f>
        <v>25000</v>
      </c>
      <c r="F99" s="31">
        <f>SUM(F98)</f>
        <v>30000</v>
      </c>
    </row>
    <row r="100" spans="1:6" ht="15">
      <c r="A100" s="15"/>
      <c r="B100" s="16"/>
      <c r="C100" s="32" t="s">
        <v>17</v>
      </c>
      <c r="D100" s="77"/>
      <c r="E100" s="33"/>
      <c r="F100" s="33"/>
    </row>
    <row r="101" spans="1:6" ht="14.25">
      <c r="A101" s="18">
        <v>3725</v>
      </c>
      <c r="B101" s="19">
        <v>2111</v>
      </c>
      <c r="C101" s="20" t="s">
        <v>75</v>
      </c>
      <c r="D101" s="78">
        <v>15562</v>
      </c>
      <c r="E101" s="21">
        <v>25000</v>
      </c>
      <c r="F101" s="21">
        <v>20000</v>
      </c>
    </row>
    <row r="102" spans="1:6" ht="14.25">
      <c r="A102" s="18">
        <v>3725</v>
      </c>
      <c r="B102" s="19">
        <v>2119</v>
      </c>
      <c r="C102" s="20" t="s">
        <v>157</v>
      </c>
      <c r="D102" s="78">
        <v>11508</v>
      </c>
      <c r="E102" s="21">
        <v>5000</v>
      </c>
      <c r="F102" s="21">
        <v>5000</v>
      </c>
    </row>
    <row r="103" spans="1:6" ht="14.25">
      <c r="A103" s="18">
        <v>3725</v>
      </c>
      <c r="B103" s="19">
        <v>2324</v>
      </c>
      <c r="C103" s="20" t="s">
        <v>33</v>
      </c>
      <c r="D103" s="78">
        <v>330503.75</v>
      </c>
      <c r="E103" s="21">
        <v>400000</v>
      </c>
      <c r="F103" s="21">
        <v>300000</v>
      </c>
    </row>
    <row r="104" spans="1:6" ht="15">
      <c r="A104" s="27"/>
      <c r="B104" s="28"/>
      <c r="C104" s="29" t="s">
        <v>5</v>
      </c>
      <c r="D104" s="82">
        <f>SUM(D101:D103)</f>
        <v>357573.75</v>
      </c>
      <c r="E104" s="31">
        <f>SUM(E101:E103)</f>
        <v>430000</v>
      </c>
      <c r="F104" s="31">
        <f>SUM(F101:F103)</f>
        <v>325000</v>
      </c>
    </row>
    <row r="105" spans="1:6" ht="15">
      <c r="A105" s="15"/>
      <c r="B105" s="16"/>
      <c r="C105" s="32" t="s">
        <v>18</v>
      </c>
      <c r="D105" s="77"/>
      <c r="E105" s="33"/>
      <c r="F105" s="33"/>
    </row>
    <row r="106" spans="1:6" ht="14.25">
      <c r="A106" s="18">
        <v>3745</v>
      </c>
      <c r="B106" s="19">
        <v>2111</v>
      </c>
      <c r="C106" s="20" t="s">
        <v>71</v>
      </c>
      <c r="D106" s="78">
        <v>1600</v>
      </c>
      <c r="E106" s="21">
        <v>0</v>
      </c>
      <c r="F106" s="21">
        <v>500</v>
      </c>
    </row>
    <row r="107" spans="1:6" ht="14.25">
      <c r="A107" s="18">
        <v>3745</v>
      </c>
      <c r="B107" s="19">
        <v>2133</v>
      </c>
      <c r="C107" s="20" t="s">
        <v>57</v>
      </c>
      <c r="D107" s="78">
        <v>500</v>
      </c>
      <c r="E107" s="21">
        <v>500</v>
      </c>
      <c r="F107" s="21">
        <v>500</v>
      </c>
    </row>
    <row r="108" spans="1:6" ht="14.25">
      <c r="A108" s="18">
        <v>3745</v>
      </c>
      <c r="B108" s="19">
        <v>2226</v>
      </c>
      <c r="C108" s="20" t="s">
        <v>158</v>
      </c>
      <c r="D108" s="78">
        <v>572720.73</v>
      </c>
      <c r="E108" s="21">
        <v>0</v>
      </c>
      <c r="F108" s="21">
        <v>0</v>
      </c>
    </row>
    <row r="109" spans="1:6" ht="14.25">
      <c r="A109" s="18">
        <v>3745</v>
      </c>
      <c r="B109" s="19">
        <v>2310</v>
      </c>
      <c r="C109" s="20" t="s">
        <v>144</v>
      </c>
      <c r="D109" s="78">
        <v>2835</v>
      </c>
      <c r="E109" s="21">
        <v>0</v>
      </c>
      <c r="F109" s="21">
        <v>0</v>
      </c>
    </row>
    <row r="110" spans="1:6" ht="14.25">
      <c r="A110" s="18">
        <v>3745</v>
      </c>
      <c r="B110" s="19">
        <v>2324</v>
      </c>
      <c r="C110" s="20" t="s">
        <v>42</v>
      </c>
      <c r="D110" s="78">
        <v>0</v>
      </c>
      <c r="E110" s="21">
        <v>0</v>
      </c>
      <c r="F110" s="21">
        <v>0</v>
      </c>
    </row>
    <row r="111" spans="1:6" ht="15">
      <c r="A111" s="27"/>
      <c r="B111" s="28"/>
      <c r="C111" s="29" t="s">
        <v>5</v>
      </c>
      <c r="D111" s="82">
        <f>SUM(D106:D110)</f>
        <v>577655.73</v>
      </c>
      <c r="E111" s="31">
        <f>SUM(E106:E110)</f>
        <v>500</v>
      </c>
      <c r="F111" s="31">
        <f>SUM(F106:F110)</f>
        <v>1000</v>
      </c>
    </row>
    <row r="112" spans="1:6" ht="15">
      <c r="A112" s="15"/>
      <c r="B112" s="16"/>
      <c r="C112" s="32" t="s">
        <v>19</v>
      </c>
      <c r="D112" s="77"/>
      <c r="E112" s="33"/>
      <c r="F112" s="33"/>
    </row>
    <row r="113" spans="1:6" ht="14.25">
      <c r="A113" s="18">
        <v>4351</v>
      </c>
      <c r="B113" s="19">
        <v>2111</v>
      </c>
      <c r="C113" s="20" t="s">
        <v>161</v>
      </c>
      <c r="D113" s="78">
        <v>958880</v>
      </c>
      <c r="E113" s="21">
        <v>950000</v>
      </c>
      <c r="F113" s="21">
        <v>950000</v>
      </c>
    </row>
    <row r="114" spans="1:6" ht="14.25">
      <c r="A114" s="18">
        <v>4351</v>
      </c>
      <c r="B114" s="19">
        <v>2132</v>
      </c>
      <c r="C114" s="20" t="s">
        <v>79</v>
      </c>
      <c r="D114" s="78">
        <v>994695</v>
      </c>
      <c r="E114" s="21">
        <v>1000000</v>
      </c>
      <c r="F114" s="21">
        <v>1000000</v>
      </c>
    </row>
    <row r="115" spans="1:6" ht="14.25">
      <c r="A115" s="18">
        <v>4351</v>
      </c>
      <c r="B115" s="19">
        <v>2324</v>
      </c>
      <c r="C115" s="20" t="s">
        <v>42</v>
      </c>
      <c r="D115" s="78">
        <v>1002</v>
      </c>
      <c r="E115" s="21">
        <v>0</v>
      </c>
      <c r="F115" s="21">
        <v>0</v>
      </c>
    </row>
    <row r="116" spans="1:6" ht="15">
      <c r="A116" s="27"/>
      <c r="B116" s="28"/>
      <c r="C116" s="29" t="s">
        <v>5</v>
      </c>
      <c r="D116" s="82">
        <f>SUM(D113:D115)</f>
        <v>1954577</v>
      </c>
      <c r="E116" s="31">
        <f>SUM(E113:E115)</f>
        <v>1950000</v>
      </c>
      <c r="F116" s="31">
        <f>SUM(F113:F115)</f>
        <v>1950000</v>
      </c>
    </row>
    <row r="117" spans="1:6" ht="15">
      <c r="A117" s="15"/>
      <c r="B117" s="16"/>
      <c r="C117" s="32" t="s">
        <v>20</v>
      </c>
      <c r="D117" s="77"/>
      <c r="E117" s="33"/>
      <c r="F117" s="33"/>
    </row>
    <row r="118" spans="1:6" ht="14.25">
      <c r="A118" s="18">
        <v>5311</v>
      </c>
      <c r="B118" s="19">
        <v>2212</v>
      </c>
      <c r="C118" s="20" t="s">
        <v>162</v>
      </c>
      <c r="D118" s="78">
        <v>89400</v>
      </c>
      <c r="E118" s="21">
        <v>50000</v>
      </c>
      <c r="F118" s="21">
        <v>50000</v>
      </c>
    </row>
    <row r="119" spans="1:6" ht="15">
      <c r="A119" s="27"/>
      <c r="B119" s="28"/>
      <c r="C119" s="29" t="s">
        <v>5</v>
      </c>
      <c r="D119" s="82">
        <f>SUM(D118:D118)</f>
        <v>89400</v>
      </c>
      <c r="E119" s="31">
        <f>SUM(E118:E118)</f>
        <v>50000</v>
      </c>
      <c r="F119" s="31">
        <f>SUM(F118:F118)</f>
        <v>50000</v>
      </c>
    </row>
    <row r="120" spans="1:6" ht="15">
      <c r="A120" s="15"/>
      <c r="B120" s="16"/>
      <c r="C120" s="32" t="s">
        <v>44</v>
      </c>
      <c r="D120" s="77"/>
      <c r="E120" s="33"/>
      <c r="F120" s="33"/>
    </row>
    <row r="121" spans="1:6" ht="14.25">
      <c r="A121" s="18">
        <v>5512</v>
      </c>
      <c r="B121" s="19">
        <v>2324</v>
      </c>
      <c r="C121" s="20" t="s">
        <v>42</v>
      </c>
      <c r="D121" s="78">
        <v>95200</v>
      </c>
      <c r="E121" s="21">
        <v>100000</v>
      </c>
      <c r="F121" s="21">
        <v>90000</v>
      </c>
    </row>
    <row r="122" spans="1:6" ht="14.25">
      <c r="A122" s="18">
        <v>5512</v>
      </c>
      <c r="B122" s="19">
        <v>3113</v>
      </c>
      <c r="C122" s="20" t="s">
        <v>84</v>
      </c>
      <c r="D122" s="78">
        <v>0</v>
      </c>
      <c r="E122" s="21">
        <v>0</v>
      </c>
      <c r="F122" s="21">
        <v>801000</v>
      </c>
    </row>
    <row r="123" spans="1:6" ht="15">
      <c r="A123" s="27"/>
      <c r="B123" s="28"/>
      <c r="C123" s="29" t="s">
        <v>5</v>
      </c>
      <c r="D123" s="82">
        <f>SUM(D121:D122)</f>
        <v>95200</v>
      </c>
      <c r="E123" s="31">
        <f>SUM(E121:E122)</f>
        <v>100000</v>
      </c>
      <c r="F123" s="31">
        <f>SUM(F121:F122)</f>
        <v>891000</v>
      </c>
    </row>
    <row r="124" spans="1:6" ht="15">
      <c r="A124" s="15"/>
      <c r="B124" s="16"/>
      <c r="C124" s="32" t="s">
        <v>21</v>
      </c>
      <c r="D124" s="77"/>
      <c r="E124" s="33"/>
      <c r="F124" s="33"/>
    </row>
    <row r="125" spans="1:6" ht="14.25">
      <c r="A125" s="18">
        <v>6171</v>
      </c>
      <c r="B125" s="19">
        <v>2212</v>
      </c>
      <c r="C125" s="20" t="s">
        <v>163</v>
      </c>
      <c r="D125" s="78">
        <v>44000</v>
      </c>
      <c r="E125" s="21">
        <v>10000</v>
      </c>
      <c r="F125" s="21">
        <v>10000</v>
      </c>
    </row>
    <row r="126" spans="1:6" ht="15" customHeight="1">
      <c r="A126" s="18">
        <v>6171</v>
      </c>
      <c r="B126" s="19">
        <v>2324</v>
      </c>
      <c r="C126" s="20" t="s">
        <v>42</v>
      </c>
      <c r="D126" s="78">
        <v>2998</v>
      </c>
      <c r="E126" s="37">
        <v>0</v>
      </c>
      <c r="F126" s="37">
        <v>0</v>
      </c>
    </row>
    <row r="127" spans="1:6" ht="15">
      <c r="A127" s="27"/>
      <c r="B127" s="28"/>
      <c r="C127" s="29" t="s">
        <v>5</v>
      </c>
      <c r="D127" s="82">
        <f>SUM(D125:D126)</f>
        <v>46998</v>
      </c>
      <c r="E127" s="31">
        <f>SUM(E125:E126)</f>
        <v>10000</v>
      </c>
      <c r="F127" s="31">
        <f>SUM(F125:F126)</f>
        <v>10000</v>
      </c>
    </row>
    <row r="128" spans="1:6" ht="15">
      <c r="A128" s="15"/>
      <c r="B128" s="16"/>
      <c r="C128" s="32" t="s">
        <v>41</v>
      </c>
      <c r="D128" s="77"/>
      <c r="E128" s="33"/>
      <c r="F128" s="33"/>
    </row>
    <row r="129" spans="1:6" ht="14.25">
      <c r="A129" s="18">
        <v>6223</v>
      </c>
      <c r="B129" s="19">
        <v>2321</v>
      </c>
      <c r="C129" s="20" t="s">
        <v>37</v>
      </c>
      <c r="D129" s="78">
        <v>56000</v>
      </c>
      <c r="E129" s="21">
        <v>0</v>
      </c>
      <c r="F129" s="21">
        <v>0</v>
      </c>
    </row>
    <row r="130" spans="1:6" ht="15">
      <c r="A130" s="27"/>
      <c r="B130" s="28"/>
      <c r="C130" s="29" t="s">
        <v>5</v>
      </c>
      <c r="D130" s="82">
        <f>SUM(D129:D129)</f>
        <v>56000</v>
      </c>
      <c r="E130" s="30">
        <f>SUM(E129:E129)</f>
        <v>0</v>
      </c>
      <c r="F130" s="30">
        <f>SUM(F129:F129)</f>
        <v>0</v>
      </c>
    </row>
    <row r="131" spans="1:6" ht="15">
      <c r="A131" s="15"/>
      <c r="B131" s="16"/>
      <c r="C131" s="32" t="s">
        <v>24</v>
      </c>
      <c r="D131" s="84"/>
      <c r="E131" s="36"/>
      <c r="F131" s="36"/>
    </row>
    <row r="132" spans="1:6" ht="14.25">
      <c r="A132" s="18">
        <v>6310</v>
      </c>
      <c r="B132" s="19">
        <v>2141</v>
      </c>
      <c r="C132" s="20" t="s">
        <v>146</v>
      </c>
      <c r="D132" s="78">
        <v>461.86</v>
      </c>
      <c r="E132" s="21">
        <v>600</v>
      </c>
      <c r="F132" s="21">
        <v>500</v>
      </c>
    </row>
    <row r="133" spans="1:6" ht="15">
      <c r="A133" s="27"/>
      <c r="B133" s="28"/>
      <c r="C133" s="29" t="s">
        <v>5</v>
      </c>
      <c r="D133" s="82">
        <f>SUM(D132:D132)</f>
        <v>461.86</v>
      </c>
      <c r="E133" s="30">
        <f>SUM(E132:E132)</f>
        <v>600</v>
      </c>
      <c r="F133" s="30">
        <f>SUM(F132:F132)</f>
        <v>500</v>
      </c>
    </row>
    <row r="134" spans="2:6" ht="15">
      <c r="B134" s="19"/>
      <c r="C134" s="38"/>
      <c r="D134" s="40"/>
      <c r="E134" s="42"/>
      <c r="F134" s="42"/>
    </row>
    <row r="135" spans="2:6" ht="15">
      <c r="B135" s="43">
        <v>8115</v>
      </c>
      <c r="C135" s="38" t="s">
        <v>47</v>
      </c>
      <c r="D135" s="39">
        <v>16904000</v>
      </c>
      <c r="E135" s="41">
        <v>16904000</v>
      </c>
      <c r="F135" s="41">
        <v>24197000</v>
      </c>
    </row>
    <row r="136" spans="2:6" ht="15">
      <c r="B136" s="43">
        <v>8123</v>
      </c>
      <c r="C136" s="38" t="s">
        <v>145</v>
      </c>
      <c r="D136" s="39">
        <v>0</v>
      </c>
      <c r="E136" s="41">
        <v>0</v>
      </c>
      <c r="F136" s="41">
        <v>11000000</v>
      </c>
    </row>
    <row r="137" spans="2:6" ht="15">
      <c r="B137" s="43"/>
      <c r="C137" s="38"/>
      <c r="D137" s="40"/>
      <c r="E137" s="42"/>
      <c r="F137" s="42"/>
    </row>
    <row r="138" spans="3:6" ht="15">
      <c r="C138" s="38" t="s">
        <v>26</v>
      </c>
      <c r="D138" s="85">
        <f>D35+D38+D45+D54+D59+D62+D66+D70+D74+D77+D84+D87+D91+D96+D99+D104+D111+D116+D119+D123+D127+D130+D133+D135+D51+D48+D80</f>
        <v>80336224.44</v>
      </c>
      <c r="E138" s="45">
        <f>E35+E38+E45+E54+E59+E62+E66+E70+E74+E77+E84+E87+E91+E96+E99+E104+E111+E116+E119+E123+E127+E130+E133+E135+E51+E48+E80</f>
        <v>63693800</v>
      </c>
      <c r="F138" s="45">
        <f>F35+F38+F45+F54+F59+F62+F66+F70+F74+F77+F84+F87+F91+F96+F99+F104+F111+F116+F119+F123+F127+F130+F133+F135+F51+F48+F80+F136</f>
        <v>86631100</v>
      </c>
    </row>
    <row r="140" spans="5:6" ht="15">
      <c r="E140" s="48"/>
      <c r="F140" s="48"/>
    </row>
    <row r="304" ht="15">
      <c r="C304" s="50" t="s">
        <v>85</v>
      </c>
    </row>
  </sheetData>
  <sheetProtection/>
  <autoFilter ref="A1:B160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&amp;C&amp;"Arial,Tučné"&amp;20Rozpočet příjmů 2019</oddHeader>
  </headerFooter>
  <rowBreaks count="2" manualBreakCount="2">
    <brk id="59" max="5" man="1"/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0"/>
  <sheetViews>
    <sheetView view="pageBreakPreview" zoomScaleSheetLayoutView="100" workbookViewId="0" topLeftCell="A1">
      <selection activeCell="F148" sqref="F148"/>
    </sheetView>
  </sheetViews>
  <sheetFormatPr defaultColWidth="7.00390625" defaultRowHeight="12.75"/>
  <cols>
    <col min="1" max="1" width="5.7109375" style="19" customWidth="1"/>
    <col min="2" max="2" width="5.7109375" style="44" customWidth="1"/>
    <col min="3" max="3" width="50.7109375" style="20" customWidth="1"/>
    <col min="4" max="4" width="14.7109375" style="47" customWidth="1"/>
    <col min="5" max="5" width="10.140625" style="0" bestFit="1" customWidth="1"/>
    <col min="6" max="6" width="11.57421875" style="0" customWidth="1"/>
    <col min="7" max="7" width="9.140625" style="0" bestFit="1" customWidth="1"/>
  </cols>
  <sheetData>
    <row r="1" spans="1:5" s="11" customFormat="1" ht="14.25">
      <c r="A1" s="12" t="s">
        <v>34</v>
      </c>
      <c r="B1" s="13" t="s">
        <v>35</v>
      </c>
      <c r="C1" s="14" t="s">
        <v>36</v>
      </c>
      <c r="D1" s="9" t="s">
        <v>95</v>
      </c>
      <c r="E1" s="10"/>
    </row>
    <row r="2" spans="1:5" ht="14.25">
      <c r="A2" s="15"/>
      <c r="B2" s="16">
        <v>1111</v>
      </c>
      <c r="C2" s="55" t="s">
        <v>89</v>
      </c>
      <c r="D2" s="17">
        <v>7500000</v>
      </c>
      <c r="E2" s="6"/>
    </row>
    <row r="3" spans="1:5" ht="14.25">
      <c r="A3" s="18"/>
      <c r="B3" s="19">
        <v>1112</v>
      </c>
      <c r="C3" s="56" t="s">
        <v>90</v>
      </c>
      <c r="D3" s="21">
        <v>100000</v>
      </c>
      <c r="E3" s="6"/>
    </row>
    <row r="4" spans="1:5" ht="14.25">
      <c r="A4" s="18"/>
      <c r="B4" s="19">
        <v>1113</v>
      </c>
      <c r="C4" s="56" t="s">
        <v>91</v>
      </c>
      <c r="D4" s="21">
        <v>600000</v>
      </c>
      <c r="E4" s="6"/>
    </row>
    <row r="5" spans="1:5" ht="14.25">
      <c r="A5" s="18"/>
      <c r="B5" s="19">
        <v>1121</v>
      </c>
      <c r="C5" s="20" t="s">
        <v>0</v>
      </c>
      <c r="D5" s="21">
        <v>7000000</v>
      </c>
      <c r="E5" s="6"/>
    </row>
    <row r="6" spans="1:5" ht="14.25">
      <c r="A6" s="18"/>
      <c r="B6" s="19">
        <v>1122</v>
      </c>
      <c r="C6" s="20" t="s">
        <v>59</v>
      </c>
      <c r="D6" s="21">
        <v>1096500</v>
      </c>
      <c r="E6" s="6"/>
    </row>
    <row r="7" spans="1:5" ht="14.25">
      <c r="A7" s="18"/>
      <c r="B7" s="19">
        <v>1211</v>
      </c>
      <c r="C7" s="20" t="s">
        <v>25</v>
      </c>
      <c r="D7" s="21">
        <v>16000000</v>
      </c>
      <c r="E7" s="6"/>
    </row>
    <row r="8" spans="1:5" ht="14.25">
      <c r="A8" s="18"/>
      <c r="B8" s="19">
        <v>1334</v>
      </c>
      <c r="C8" s="20" t="s">
        <v>60</v>
      </c>
      <c r="D8" s="22">
        <v>1000</v>
      </c>
      <c r="E8" s="6"/>
    </row>
    <row r="9" spans="1:5" ht="14.25">
      <c r="A9" s="18"/>
      <c r="B9" s="19">
        <v>1335</v>
      </c>
      <c r="C9" s="20" t="s">
        <v>61</v>
      </c>
      <c r="D9" s="22">
        <v>1000</v>
      </c>
      <c r="E9" s="6"/>
    </row>
    <row r="10" spans="1:5" ht="14.25">
      <c r="A10" s="18"/>
      <c r="B10" s="19">
        <v>1340</v>
      </c>
      <c r="C10" s="20" t="s">
        <v>1</v>
      </c>
      <c r="D10" s="21">
        <v>1700000</v>
      </c>
      <c r="E10" s="6"/>
    </row>
    <row r="11" spans="1:5" ht="14.25">
      <c r="A11" s="18"/>
      <c r="B11" s="19">
        <v>1341</v>
      </c>
      <c r="C11" s="20" t="s">
        <v>2</v>
      </c>
      <c r="D11" s="21">
        <v>95000</v>
      </c>
      <c r="E11" s="6"/>
    </row>
    <row r="12" spans="1:5" ht="14.25">
      <c r="A12" s="18"/>
      <c r="B12" s="19">
        <v>1342</v>
      </c>
      <c r="C12" s="20" t="s">
        <v>62</v>
      </c>
      <c r="D12" s="21">
        <v>250000</v>
      </c>
      <c r="E12" s="6"/>
    </row>
    <row r="13" spans="1:5" ht="14.25">
      <c r="A13" s="18"/>
      <c r="B13" s="19">
        <v>1343</v>
      </c>
      <c r="C13" s="20" t="s">
        <v>63</v>
      </c>
      <c r="D13" s="21">
        <v>50000</v>
      </c>
      <c r="E13" s="6"/>
    </row>
    <row r="14" spans="1:5" ht="14.25">
      <c r="A14" s="18"/>
      <c r="B14" s="19">
        <v>1344</v>
      </c>
      <c r="C14" s="20" t="s">
        <v>3</v>
      </c>
      <c r="D14" s="21">
        <v>10000</v>
      </c>
      <c r="E14" s="6"/>
    </row>
    <row r="15" spans="1:5" ht="14.25">
      <c r="A15" s="18"/>
      <c r="B15" s="19">
        <v>1345</v>
      </c>
      <c r="C15" s="20" t="s">
        <v>64</v>
      </c>
      <c r="D15" s="21">
        <v>60000</v>
      </c>
      <c r="E15" s="6"/>
    </row>
    <row r="16" spans="1:5" ht="14.25">
      <c r="A16" s="18"/>
      <c r="B16" s="19">
        <v>1346</v>
      </c>
      <c r="C16" s="20" t="s">
        <v>65</v>
      </c>
      <c r="D16" s="21">
        <v>1000</v>
      </c>
      <c r="E16" s="7"/>
    </row>
    <row r="17" spans="1:5" ht="14.25">
      <c r="A17" s="18"/>
      <c r="B17" s="19">
        <v>1361</v>
      </c>
      <c r="C17" s="20" t="s">
        <v>4</v>
      </c>
      <c r="D17" s="21">
        <v>800000</v>
      </c>
      <c r="E17" s="6"/>
    </row>
    <row r="18" spans="1:5" ht="14.25">
      <c r="A18" s="18"/>
      <c r="B18" s="19">
        <v>1381</v>
      </c>
      <c r="C18" s="56" t="s">
        <v>92</v>
      </c>
      <c r="D18" s="21">
        <v>400000</v>
      </c>
      <c r="E18" s="6"/>
    </row>
    <row r="19" spans="1:5" ht="14.25">
      <c r="A19" s="18"/>
      <c r="B19" s="19">
        <v>1382</v>
      </c>
      <c r="C19" s="56" t="s">
        <v>96</v>
      </c>
      <c r="D19" s="21">
        <v>0</v>
      </c>
      <c r="E19" s="6"/>
    </row>
    <row r="20" spans="1:5" ht="14.25">
      <c r="A20" s="18"/>
      <c r="B20" s="19">
        <v>1383</v>
      </c>
      <c r="C20" s="20" t="s">
        <v>93</v>
      </c>
      <c r="D20" s="21">
        <v>0</v>
      </c>
      <c r="E20" s="6"/>
    </row>
    <row r="21" spans="1:7" ht="14.25">
      <c r="A21" s="18"/>
      <c r="B21" s="19">
        <v>1511</v>
      </c>
      <c r="C21" s="20" t="s">
        <v>66</v>
      </c>
      <c r="D21" s="21">
        <v>1000000</v>
      </c>
      <c r="E21" s="6"/>
      <c r="F21" s="3"/>
      <c r="G21" s="3"/>
    </row>
    <row r="22" spans="1:7" ht="14.25">
      <c r="A22" s="18"/>
      <c r="B22" s="23"/>
      <c r="C22" s="24" t="s">
        <v>52</v>
      </c>
      <c r="D22" s="25">
        <f>SUM(D2:D21)</f>
        <v>36664500</v>
      </c>
      <c r="E22" s="6"/>
      <c r="F22" s="3"/>
      <c r="G22" s="3"/>
    </row>
    <row r="23" spans="1:7" ht="14.25">
      <c r="A23" s="18"/>
      <c r="B23" s="19">
        <v>4111</v>
      </c>
      <c r="C23" s="20" t="s">
        <v>67</v>
      </c>
      <c r="D23" s="21">
        <v>52500</v>
      </c>
      <c r="E23" s="6"/>
      <c r="F23" s="3"/>
      <c r="G23" s="3"/>
    </row>
    <row r="24" spans="1:5" ht="14.25">
      <c r="A24" s="18"/>
      <c r="B24" s="19">
        <v>4112</v>
      </c>
      <c r="C24" s="20" t="s">
        <v>68</v>
      </c>
      <c r="D24" s="21">
        <v>2826000</v>
      </c>
      <c r="E24" s="6"/>
    </row>
    <row r="25" spans="1:5" ht="14.25">
      <c r="A25" s="18"/>
      <c r="B25" s="19">
        <v>4116</v>
      </c>
      <c r="C25" s="20" t="s">
        <v>51</v>
      </c>
      <c r="D25" s="21">
        <v>0</v>
      </c>
      <c r="E25" s="8"/>
    </row>
    <row r="26" spans="1:5" ht="14.25">
      <c r="A26" s="18"/>
      <c r="B26" s="19">
        <v>4116</v>
      </c>
      <c r="C26" s="20" t="s">
        <v>54</v>
      </c>
      <c r="D26" s="21">
        <v>0</v>
      </c>
      <c r="E26" s="8"/>
    </row>
    <row r="27" spans="1:5" ht="14.25">
      <c r="A27" s="18"/>
      <c r="B27" s="19">
        <v>4116</v>
      </c>
      <c r="C27" s="20" t="s">
        <v>86</v>
      </c>
      <c r="D27" s="21">
        <v>0</v>
      </c>
      <c r="E27" s="8"/>
    </row>
    <row r="28" spans="1:5" ht="14.25">
      <c r="A28" s="18"/>
      <c r="B28" s="19">
        <v>4116</v>
      </c>
      <c r="C28" s="20" t="s">
        <v>94</v>
      </c>
      <c r="D28" s="21">
        <v>0</v>
      </c>
      <c r="E28" s="8"/>
    </row>
    <row r="29" spans="1:5" ht="14.25">
      <c r="A29" s="18"/>
      <c r="B29" s="19">
        <v>4121</v>
      </c>
      <c r="C29" s="20" t="s">
        <v>97</v>
      </c>
      <c r="D29" s="21">
        <v>0</v>
      </c>
      <c r="E29" s="8"/>
    </row>
    <row r="30" spans="1:5" ht="14.25">
      <c r="A30" s="18"/>
      <c r="B30" s="19">
        <v>4122</v>
      </c>
      <c r="C30" s="20" t="s">
        <v>45</v>
      </c>
      <c r="D30" s="21">
        <v>0</v>
      </c>
      <c r="E30" s="8"/>
    </row>
    <row r="31" spans="1:5" ht="14.25">
      <c r="A31" s="18"/>
      <c r="B31" s="19">
        <v>4122</v>
      </c>
      <c r="C31" s="20" t="s">
        <v>49</v>
      </c>
      <c r="D31" s="21">
        <v>0</v>
      </c>
      <c r="E31" s="8"/>
    </row>
    <row r="32" spans="1:5" ht="14.25">
      <c r="A32" s="18"/>
      <c r="B32" s="19">
        <v>4122</v>
      </c>
      <c r="C32" s="20" t="s">
        <v>48</v>
      </c>
      <c r="D32" s="21">
        <v>0</v>
      </c>
      <c r="E32" s="8"/>
    </row>
    <row r="33" spans="1:5" ht="14.25">
      <c r="A33" s="18"/>
      <c r="B33" s="19">
        <v>4213</v>
      </c>
      <c r="C33" s="20" t="s">
        <v>50</v>
      </c>
      <c r="D33" s="21">
        <v>0</v>
      </c>
      <c r="E33" s="8"/>
    </row>
    <row r="34" spans="1:5" ht="27">
      <c r="A34" s="18"/>
      <c r="B34" s="19">
        <v>4216</v>
      </c>
      <c r="C34" s="20" t="s">
        <v>105</v>
      </c>
      <c r="D34" s="21">
        <v>0</v>
      </c>
      <c r="E34" s="57"/>
    </row>
    <row r="35" spans="1:5" ht="14.25">
      <c r="A35" s="18"/>
      <c r="B35" s="19">
        <v>4222</v>
      </c>
      <c r="C35" s="20" t="s">
        <v>53</v>
      </c>
      <c r="D35" s="21">
        <v>0</v>
      </c>
      <c r="E35" s="8"/>
    </row>
    <row r="36" spans="1:5" ht="15">
      <c r="A36" s="27"/>
      <c r="B36" s="28"/>
      <c r="C36" s="29" t="s">
        <v>5</v>
      </c>
      <c r="D36" s="31">
        <f>SUM(D2:D35)-D22</f>
        <v>39543000</v>
      </c>
      <c r="E36" s="5"/>
    </row>
    <row r="37" spans="1:4" ht="15">
      <c r="A37" s="15"/>
      <c r="B37" s="16"/>
      <c r="C37" s="32" t="s">
        <v>6</v>
      </c>
      <c r="D37" s="33"/>
    </row>
    <row r="38" spans="1:5" ht="14.25">
      <c r="A38" s="18">
        <v>1031</v>
      </c>
      <c r="B38" s="19">
        <v>2111</v>
      </c>
      <c r="C38" s="20" t="s">
        <v>69</v>
      </c>
      <c r="D38" s="21">
        <v>400000</v>
      </c>
      <c r="E38" s="4"/>
    </row>
    <row r="39" spans="1:5" ht="15">
      <c r="A39" s="27"/>
      <c r="B39" s="28"/>
      <c r="C39" s="29" t="s">
        <v>5</v>
      </c>
      <c r="D39" s="31">
        <f>SUM(D38)</f>
        <v>400000</v>
      </c>
      <c r="E39" s="5"/>
    </row>
    <row r="40" spans="1:5" ht="15.75">
      <c r="A40" s="15"/>
      <c r="B40" s="16"/>
      <c r="C40" s="32" t="s">
        <v>7</v>
      </c>
      <c r="D40" s="33"/>
      <c r="E40" s="1"/>
    </row>
    <row r="41" spans="1:5" ht="15" customHeight="1">
      <c r="A41" s="18">
        <v>2143</v>
      </c>
      <c r="B41" s="19">
        <v>2119</v>
      </c>
      <c r="C41" s="20" t="s">
        <v>70</v>
      </c>
      <c r="D41" s="21">
        <v>10400</v>
      </c>
      <c r="E41" s="3"/>
    </row>
    <row r="42" spans="1:5" ht="42" customHeight="1">
      <c r="A42" s="18">
        <v>2143</v>
      </c>
      <c r="B42" s="19">
        <v>2131</v>
      </c>
      <c r="C42" s="20" t="s">
        <v>102</v>
      </c>
      <c r="D42" s="21">
        <v>560000</v>
      </c>
      <c r="E42" s="3"/>
    </row>
    <row r="43" spans="1:5" ht="39.75" customHeight="1">
      <c r="A43" s="18">
        <v>2143</v>
      </c>
      <c r="B43" s="19">
        <v>2132</v>
      </c>
      <c r="C43" s="20" t="s">
        <v>106</v>
      </c>
      <c r="D43" s="21">
        <v>1862000</v>
      </c>
      <c r="E43" s="3"/>
    </row>
    <row r="44" spans="1:5" ht="15" customHeight="1">
      <c r="A44" s="18">
        <v>2143</v>
      </c>
      <c r="B44" s="19">
        <v>2322</v>
      </c>
      <c r="C44" s="20" t="s">
        <v>40</v>
      </c>
      <c r="D44" s="21">
        <v>0</v>
      </c>
      <c r="E44" s="3"/>
    </row>
    <row r="45" spans="1:5" ht="15" customHeight="1">
      <c r="A45" s="18">
        <v>2143</v>
      </c>
      <c r="B45" s="19">
        <v>2324</v>
      </c>
      <c r="C45" s="20" t="s">
        <v>42</v>
      </c>
      <c r="D45" s="21">
        <v>0</v>
      </c>
      <c r="E45" s="3"/>
    </row>
    <row r="46" spans="1:5" ht="15">
      <c r="A46" s="27"/>
      <c r="B46" s="28"/>
      <c r="C46" s="29" t="s">
        <v>5</v>
      </c>
      <c r="D46" s="31">
        <f>SUM(D41:D45)</f>
        <v>2432400</v>
      </c>
      <c r="E46" s="5"/>
    </row>
    <row r="47" spans="1:5" ht="15">
      <c r="A47" s="15"/>
      <c r="B47" s="51"/>
      <c r="C47" s="52" t="s">
        <v>87</v>
      </c>
      <c r="D47" s="53"/>
      <c r="E47" s="5"/>
    </row>
    <row r="48" spans="1:5" ht="14.25">
      <c r="A48" s="18">
        <v>3113</v>
      </c>
      <c r="B48" s="19">
        <v>2322</v>
      </c>
      <c r="C48" s="20" t="s">
        <v>40</v>
      </c>
      <c r="D48" s="21">
        <v>0</v>
      </c>
      <c r="E48" s="5"/>
    </row>
    <row r="49" spans="1:5" ht="15">
      <c r="A49" s="27"/>
      <c r="B49" s="28"/>
      <c r="C49" s="54" t="s">
        <v>5</v>
      </c>
      <c r="D49" s="30">
        <f>SUM(D48:D48)</f>
        <v>0</v>
      </c>
      <c r="E49" s="5"/>
    </row>
    <row r="50" spans="1:4" ht="15">
      <c r="A50" s="15"/>
      <c r="B50" s="16"/>
      <c r="C50" s="32" t="s">
        <v>8</v>
      </c>
      <c r="D50" s="33"/>
    </row>
    <row r="51" spans="1:5" ht="14.25">
      <c r="A51" s="18">
        <v>3313</v>
      </c>
      <c r="B51" s="19">
        <v>2111</v>
      </c>
      <c r="C51" s="20" t="s">
        <v>71</v>
      </c>
      <c r="D51" s="21">
        <v>10000</v>
      </c>
      <c r="E51" s="3"/>
    </row>
    <row r="52" spans="1:5" ht="15">
      <c r="A52" s="27"/>
      <c r="B52" s="28"/>
      <c r="C52" s="29" t="s">
        <v>5</v>
      </c>
      <c r="D52" s="31">
        <f>SUM(D51)</f>
        <v>10000</v>
      </c>
      <c r="E52" s="5"/>
    </row>
    <row r="53" spans="1:4" ht="15">
      <c r="A53" s="15"/>
      <c r="B53" s="16"/>
      <c r="C53" s="32" t="s">
        <v>9</v>
      </c>
      <c r="D53" s="34"/>
    </row>
    <row r="54" spans="1:5" ht="14.25">
      <c r="A54" s="18">
        <v>3314</v>
      </c>
      <c r="B54" s="19">
        <v>2111</v>
      </c>
      <c r="C54" s="20" t="s">
        <v>72</v>
      </c>
      <c r="D54" s="21">
        <v>13000</v>
      </c>
      <c r="E54" s="3"/>
    </row>
    <row r="55" spans="1:5" ht="14.25">
      <c r="A55" s="18">
        <v>3314</v>
      </c>
      <c r="B55" s="19">
        <v>2112</v>
      </c>
      <c r="C55" s="20" t="s">
        <v>38</v>
      </c>
      <c r="D55" s="21">
        <v>24000</v>
      </c>
      <c r="E55" s="3"/>
    </row>
    <row r="56" spans="1:5" ht="14.25">
      <c r="A56" s="18">
        <v>3314</v>
      </c>
      <c r="B56" s="19">
        <v>2321</v>
      </c>
      <c r="C56" s="20" t="s">
        <v>37</v>
      </c>
      <c r="D56" s="21">
        <v>0</v>
      </c>
      <c r="E56" s="3"/>
    </row>
    <row r="57" spans="1:5" ht="15">
      <c r="A57" s="27"/>
      <c r="B57" s="28"/>
      <c r="C57" s="29" t="s">
        <v>5</v>
      </c>
      <c r="D57" s="31">
        <f>SUM(D54:D56)</f>
        <v>37000</v>
      </c>
      <c r="E57" s="5"/>
    </row>
    <row r="58" spans="1:4" ht="15">
      <c r="A58" s="15"/>
      <c r="B58" s="16"/>
      <c r="C58" s="32" t="s">
        <v>29</v>
      </c>
      <c r="D58" s="33"/>
    </row>
    <row r="59" spans="1:5" ht="14.25">
      <c r="A59" s="18">
        <v>3319</v>
      </c>
      <c r="B59" s="19">
        <v>2132</v>
      </c>
      <c r="C59" s="20" t="s">
        <v>10</v>
      </c>
      <c r="D59" s="21">
        <v>25000</v>
      </c>
      <c r="E59" s="3"/>
    </row>
    <row r="60" spans="1:5" ht="15">
      <c r="A60" s="27"/>
      <c r="B60" s="28"/>
      <c r="C60" s="29" t="s">
        <v>5</v>
      </c>
      <c r="D60" s="31">
        <f>SUM(D59)</f>
        <v>25000</v>
      </c>
      <c r="E60" s="5"/>
    </row>
    <row r="61" spans="1:4" ht="15">
      <c r="A61" s="15"/>
      <c r="B61" s="16"/>
      <c r="C61" s="32" t="s">
        <v>11</v>
      </c>
      <c r="D61" s="33"/>
    </row>
    <row r="62" spans="1:5" ht="14.25">
      <c r="A62" s="18">
        <v>3341</v>
      </c>
      <c r="B62" s="19">
        <v>2111</v>
      </c>
      <c r="C62" s="20" t="s">
        <v>27</v>
      </c>
      <c r="D62" s="21">
        <v>785000</v>
      </c>
      <c r="E62" s="3"/>
    </row>
    <row r="63" spans="1:5" ht="14.25">
      <c r="A63" s="18">
        <v>3341</v>
      </c>
      <c r="B63" s="19">
        <v>2324</v>
      </c>
      <c r="C63" s="20" t="s">
        <v>55</v>
      </c>
      <c r="D63" s="21">
        <v>6000</v>
      </c>
      <c r="E63" s="3"/>
    </row>
    <row r="64" spans="1:5" ht="15">
      <c r="A64" s="27"/>
      <c r="B64" s="28"/>
      <c r="C64" s="29" t="s">
        <v>5</v>
      </c>
      <c r="D64" s="31">
        <f>SUM(D62:D63)</f>
        <v>791000</v>
      </c>
      <c r="E64" s="5"/>
    </row>
    <row r="65" spans="1:4" ht="15">
      <c r="A65" s="15"/>
      <c r="B65" s="16"/>
      <c r="C65" s="32" t="s">
        <v>23</v>
      </c>
      <c r="D65" s="33"/>
    </row>
    <row r="66" spans="1:5" ht="14.25">
      <c r="A66" s="18">
        <v>3349</v>
      </c>
      <c r="B66" s="19">
        <v>2111</v>
      </c>
      <c r="C66" s="20" t="s">
        <v>73</v>
      </c>
      <c r="D66" s="21">
        <v>2000</v>
      </c>
      <c r="E66" s="3"/>
    </row>
    <row r="67" spans="1:5" ht="14.25">
      <c r="A67" s="18">
        <v>3349</v>
      </c>
      <c r="B67" s="19">
        <v>2112</v>
      </c>
      <c r="C67" s="20" t="s">
        <v>98</v>
      </c>
      <c r="D67" s="21">
        <v>10000</v>
      </c>
      <c r="E67" s="3"/>
    </row>
    <row r="68" spans="1:5" ht="15">
      <c r="A68" s="27"/>
      <c r="B68" s="28"/>
      <c r="C68" s="29" t="s">
        <v>5</v>
      </c>
      <c r="D68" s="31">
        <f>SUM(D66:D67)</f>
        <v>12000</v>
      </c>
      <c r="E68" s="5"/>
    </row>
    <row r="69" spans="1:4" ht="15">
      <c r="A69" s="15"/>
      <c r="B69" s="16"/>
      <c r="C69" s="32" t="s">
        <v>30</v>
      </c>
      <c r="D69" s="33"/>
    </row>
    <row r="70" spans="1:4" ht="14.25">
      <c r="A70" s="18">
        <v>3392</v>
      </c>
      <c r="B70" s="19">
        <v>211</v>
      </c>
      <c r="C70" s="20" t="s">
        <v>71</v>
      </c>
      <c r="D70" s="26"/>
    </row>
    <row r="71" spans="1:5" ht="14.25">
      <c r="A71" s="18">
        <v>3392</v>
      </c>
      <c r="B71" s="19">
        <v>2132</v>
      </c>
      <c r="C71" s="20" t="s">
        <v>10</v>
      </c>
      <c r="D71" s="21">
        <v>80000</v>
      </c>
      <c r="E71" s="3"/>
    </row>
    <row r="72" spans="1:5" ht="15">
      <c r="A72" s="27"/>
      <c r="B72" s="28"/>
      <c r="C72" s="29" t="s">
        <v>5</v>
      </c>
      <c r="D72" s="31">
        <f>SUM(D70:D71)</f>
        <v>80000</v>
      </c>
      <c r="E72" s="5"/>
    </row>
    <row r="73" spans="1:5" ht="15">
      <c r="A73" s="15"/>
      <c r="B73" s="16"/>
      <c r="C73" s="35" t="s">
        <v>46</v>
      </c>
      <c r="D73" s="36"/>
      <c r="E73" s="2"/>
    </row>
    <row r="74" spans="1:5" ht="14.25">
      <c r="A74" s="18">
        <v>3419</v>
      </c>
      <c r="B74" s="19">
        <v>2131</v>
      </c>
      <c r="C74" s="20" t="s">
        <v>77</v>
      </c>
      <c r="D74" s="21">
        <v>5000</v>
      </c>
      <c r="E74" s="3"/>
    </row>
    <row r="75" spans="1:5" ht="15">
      <c r="A75" s="27"/>
      <c r="B75" s="28"/>
      <c r="C75" s="29" t="s">
        <v>5</v>
      </c>
      <c r="D75" s="31">
        <f>SUM(D74)</f>
        <v>5000</v>
      </c>
      <c r="E75" s="5"/>
    </row>
    <row r="76" spans="1:4" ht="15">
      <c r="A76" s="15"/>
      <c r="B76" s="16"/>
      <c r="C76" s="32" t="s">
        <v>12</v>
      </c>
      <c r="D76" s="33"/>
    </row>
    <row r="77" spans="1:5" ht="14.25">
      <c r="A77" s="18">
        <v>3612</v>
      </c>
      <c r="B77" s="19">
        <v>2132</v>
      </c>
      <c r="C77" s="20" t="s">
        <v>78</v>
      </c>
      <c r="D77" s="21">
        <v>311000</v>
      </c>
      <c r="E77" s="3"/>
    </row>
    <row r="78" spans="1:5" ht="27">
      <c r="A78" s="18">
        <v>3612</v>
      </c>
      <c r="B78" s="19">
        <v>3112</v>
      </c>
      <c r="C78" s="20" t="s">
        <v>83</v>
      </c>
      <c r="D78" s="21">
        <v>107300</v>
      </c>
      <c r="E78" s="3"/>
    </row>
    <row r="79" spans="1:5" ht="15">
      <c r="A79" s="27"/>
      <c r="B79" s="28"/>
      <c r="C79" s="29" t="s">
        <v>5</v>
      </c>
      <c r="D79" s="31">
        <f>SUM(D77:D78)</f>
        <v>418300</v>
      </c>
      <c r="E79" s="5"/>
    </row>
    <row r="80" spans="1:4" ht="15">
      <c r="A80" s="15"/>
      <c r="B80" s="16"/>
      <c r="C80" s="32" t="s">
        <v>13</v>
      </c>
      <c r="D80" s="33"/>
    </row>
    <row r="81" spans="1:5" ht="55.5" customHeight="1">
      <c r="A81" s="18">
        <v>3613</v>
      </c>
      <c r="B81" s="19">
        <v>2132</v>
      </c>
      <c r="C81" s="20" t="s">
        <v>104</v>
      </c>
      <c r="D81" s="21">
        <v>392000</v>
      </c>
      <c r="E81" s="3"/>
    </row>
    <row r="82" spans="1:5" ht="15">
      <c r="A82" s="27"/>
      <c r="B82" s="28"/>
      <c r="C82" s="29" t="s">
        <v>5</v>
      </c>
      <c r="D82" s="31">
        <f>SUM(D81)</f>
        <v>392000</v>
      </c>
      <c r="E82" s="5"/>
    </row>
    <row r="83" spans="1:5" ht="15">
      <c r="A83" s="15"/>
      <c r="B83" s="16"/>
      <c r="C83" s="52" t="s">
        <v>88</v>
      </c>
      <c r="D83" s="33"/>
      <c r="E83" s="5"/>
    </row>
    <row r="84" spans="1:5" ht="14.25">
      <c r="A84" s="18">
        <v>3631</v>
      </c>
      <c r="B84" s="19">
        <v>2322</v>
      </c>
      <c r="C84" s="20" t="s">
        <v>40</v>
      </c>
      <c r="D84" s="21">
        <v>0</v>
      </c>
      <c r="E84" s="5"/>
    </row>
    <row r="85" spans="1:5" ht="15">
      <c r="A85" s="27"/>
      <c r="B85" s="28"/>
      <c r="C85" s="29" t="s">
        <v>5</v>
      </c>
      <c r="D85" s="31">
        <f>SUM(D84:D84)</f>
        <v>0</v>
      </c>
      <c r="E85" s="5"/>
    </row>
    <row r="86" spans="1:4" ht="15">
      <c r="A86" s="15"/>
      <c r="B86" s="16"/>
      <c r="C86" s="32" t="s">
        <v>14</v>
      </c>
      <c r="D86" s="33"/>
    </row>
    <row r="87" spans="1:5" ht="14.25">
      <c r="A87" s="18">
        <v>3632</v>
      </c>
      <c r="B87" s="19">
        <v>2111</v>
      </c>
      <c r="C87" s="20" t="s">
        <v>71</v>
      </c>
      <c r="D87" s="21">
        <v>15000</v>
      </c>
      <c r="E87" s="3"/>
    </row>
    <row r="88" spans="1:5" ht="14.25">
      <c r="A88" s="18">
        <v>3632</v>
      </c>
      <c r="B88" s="19">
        <v>2139</v>
      </c>
      <c r="C88" s="20" t="s">
        <v>22</v>
      </c>
      <c r="D88" s="21">
        <v>6000</v>
      </c>
      <c r="E88" s="3"/>
    </row>
    <row r="89" spans="1:5" ht="15">
      <c r="A89" s="27"/>
      <c r="B89" s="28"/>
      <c r="C89" s="29" t="s">
        <v>5</v>
      </c>
      <c r="D89" s="31">
        <f>SUM(D87:D88)</f>
        <v>21000</v>
      </c>
      <c r="E89" s="5"/>
    </row>
    <row r="90" spans="1:4" ht="15">
      <c r="A90" s="15"/>
      <c r="B90" s="16"/>
      <c r="C90" s="32" t="s">
        <v>15</v>
      </c>
      <c r="D90" s="33"/>
    </row>
    <row r="91" spans="1:5" ht="14.25">
      <c r="A91" s="18">
        <v>3639</v>
      </c>
      <c r="B91" s="19">
        <v>2119</v>
      </c>
      <c r="C91" s="20" t="s">
        <v>31</v>
      </c>
      <c r="D91" s="21">
        <v>12000</v>
      </c>
      <c r="E91" s="3"/>
    </row>
    <row r="92" spans="1:5" ht="40.5">
      <c r="A92" s="18">
        <v>3639</v>
      </c>
      <c r="B92" s="19">
        <v>2131</v>
      </c>
      <c r="C92" s="20" t="s">
        <v>103</v>
      </c>
      <c r="D92" s="37">
        <v>45000</v>
      </c>
      <c r="E92" s="3"/>
    </row>
    <row r="93" spans="1:5" ht="14.25">
      <c r="A93" s="18">
        <v>3639</v>
      </c>
      <c r="B93" s="19">
        <v>2133</v>
      </c>
      <c r="C93" s="20" t="s">
        <v>80</v>
      </c>
      <c r="D93" s="37">
        <v>0</v>
      </c>
      <c r="E93" s="3"/>
    </row>
    <row r="94" spans="1:5" ht="14.25">
      <c r="A94" s="18">
        <v>3639</v>
      </c>
      <c r="B94" s="19">
        <v>2322</v>
      </c>
      <c r="C94" s="20" t="s">
        <v>40</v>
      </c>
      <c r="D94" s="37">
        <v>0</v>
      </c>
      <c r="E94" s="3"/>
    </row>
    <row r="95" spans="1:5" ht="14.25">
      <c r="A95" s="18">
        <v>3639</v>
      </c>
      <c r="B95" s="19">
        <v>2329</v>
      </c>
      <c r="C95" s="20" t="s">
        <v>58</v>
      </c>
      <c r="D95" s="37">
        <v>0</v>
      </c>
      <c r="E95" s="3"/>
    </row>
    <row r="96" spans="1:5" ht="14.25">
      <c r="A96" s="18">
        <v>3639</v>
      </c>
      <c r="B96" s="19">
        <v>3111</v>
      </c>
      <c r="C96" s="20" t="s">
        <v>39</v>
      </c>
      <c r="D96" s="37">
        <v>0</v>
      </c>
      <c r="E96" s="3"/>
    </row>
    <row r="97" spans="1:5" ht="15">
      <c r="A97" s="27"/>
      <c r="B97" s="28"/>
      <c r="C97" s="29" t="s">
        <v>5</v>
      </c>
      <c r="D97" s="31">
        <f>SUM(D91:D96)</f>
        <v>57000</v>
      </c>
      <c r="E97" s="5"/>
    </row>
    <row r="98" spans="1:4" ht="15">
      <c r="A98" s="15"/>
      <c r="B98" s="16"/>
      <c r="C98" s="32" t="s">
        <v>16</v>
      </c>
      <c r="D98" s="33"/>
    </row>
    <row r="99" spans="1:5" ht="14.25">
      <c r="A99" s="18">
        <v>3722</v>
      </c>
      <c r="B99" s="19">
        <v>2111</v>
      </c>
      <c r="C99" s="20" t="s">
        <v>74</v>
      </c>
      <c r="D99" s="21">
        <v>25000</v>
      </c>
      <c r="E99" s="3"/>
    </row>
    <row r="100" spans="1:5" ht="15">
      <c r="A100" s="27"/>
      <c r="B100" s="28"/>
      <c r="C100" s="29" t="s">
        <v>5</v>
      </c>
      <c r="D100" s="31">
        <f>SUM(D99)</f>
        <v>25000</v>
      </c>
      <c r="E100" s="5"/>
    </row>
    <row r="101" spans="1:4" ht="15">
      <c r="A101" s="15"/>
      <c r="B101" s="16"/>
      <c r="C101" s="32" t="s">
        <v>17</v>
      </c>
      <c r="D101" s="33"/>
    </row>
    <row r="102" spans="1:4" ht="14.25">
      <c r="A102" s="18">
        <v>3725</v>
      </c>
      <c r="B102" s="19">
        <v>2111</v>
      </c>
      <c r="C102" s="20" t="s">
        <v>75</v>
      </c>
      <c r="D102" s="21">
        <v>25000</v>
      </c>
    </row>
    <row r="103" spans="1:4" ht="14.25">
      <c r="A103" s="18">
        <v>3725</v>
      </c>
      <c r="B103" s="19">
        <v>2119</v>
      </c>
      <c r="C103" s="20" t="s">
        <v>99</v>
      </c>
      <c r="D103" s="21">
        <v>5000</v>
      </c>
    </row>
    <row r="104" spans="1:5" ht="14.25">
      <c r="A104" s="18">
        <v>3725</v>
      </c>
      <c r="B104" s="19">
        <v>2324</v>
      </c>
      <c r="C104" s="20" t="s">
        <v>33</v>
      </c>
      <c r="D104" s="21">
        <v>400000</v>
      </c>
      <c r="E104" s="3"/>
    </row>
    <row r="105" spans="1:5" ht="15">
      <c r="A105" s="27"/>
      <c r="B105" s="28"/>
      <c r="C105" s="29" t="s">
        <v>5</v>
      </c>
      <c r="D105" s="31">
        <f>SUM(D102:D104)</f>
        <v>430000</v>
      </c>
      <c r="E105" s="5"/>
    </row>
    <row r="106" spans="1:4" ht="15">
      <c r="A106" s="15"/>
      <c r="B106" s="16"/>
      <c r="C106" s="32" t="s">
        <v>18</v>
      </c>
      <c r="D106" s="33"/>
    </row>
    <row r="107" spans="1:4" ht="14.25">
      <c r="A107" s="18">
        <v>3745</v>
      </c>
      <c r="B107" s="19">
        <v>2111</v>
      </c>
      <c r="C107" s="20" t="s">
        <v>71</v>
      </c>
      <c r="D107" s="21">
        <v>0</v>
      </c>
    </row>
    <row r="108" spans="1:5" ht="14.25">
      <c r="A108" s="18">
        <v>3745</v>
      </c>
      <c r="B108" s="19">
        <v>2133</v>
      </c>
      <c r="C108" s="20" t="s">
        <v>57</v>
      </c>
      <c r="D108" s="21">
        <v>500</v>
      </c>
      <c r="E108" s="3"/>
    </row>
    <row r="109" spans="1:5" ht="14.25">
      <c r="A109" s="18">
        <v>3745</v>
      </c>
      <c r="B109" s="19">
        <v>2322</v>
      </c>
      <c r="C109" s="20" t="s">
        <v>40</v>
      </c>
      <c r="D109" s="21">
        <v>0</v>
      </c>
      <c r="E109" s="3"/>
    </row>
    <row r="110" spans="1:5" ht="14.25">
      <c r="A110" s="18">
        <v>3745</v>
      </c>
      <c r="B110" s="19">
        <v>2324</v>
      </c>
      <c r="C110" s="20" t="s">
        <v>42</v>
      </c>
      <c r="D110" s="21">
        <v>0</v>
      </c>
      <c r="E110" s="3"/>
    </row>
    <row r="111" spans="1:5" ht="15">
      <c r="A111" s="27"/>
      <c r="B111" s="28"/>
      <c r="C111" s="29" t="s">
        <v>5</v>
      </c>
      <c r="D111" s="31">
        <f>SUM(D107:D110)</f>
        <v>500</v>
      </c>
      <c r="E111" s="5"/>
    </row>
    <row r="112" spans="1:4" ht="15">
      <c r="A112" s="15"/>
      <c r="B112" s="16"/>
      <c r="C112" s="32" t="s">
        <v>19</v>
      </c>
      <c r="D112" s="33"/>
    </row>
    <row r="113" spans="1:5" ht="14.25">
      <c r="A113" s="18">
        <v>4351</v>
      </c>
      <c r="B113" s="19">
        <v>2111</v>
      </c>
      <c r="C113" s="20" t="s">
        <v>28</v>
      </c>
      <c r="D113" s="21">
        <v>950000</v>
      </c>
      <c r="E113" s="3"/>
    </row>
    <row r="114" spans="1:5" ht="14.25">
      <c r="A114" s="18">
        <v>4351</v>
      </c>
      <c r="B114" s="19">
        <v>2132</v>
      </c>
      <c r="C114" s="20" t="s">
        <v>79</v>
      </c>
      <c r="D114" s="21">
        <v>1000000</v>
      </c>
      <c r="E114" s="3"/>
    </row>
    <row r="115" spans="1:5" ht="15">
      <c r="A115" s="27"/>
      <c r="B115" s="28"/>
      <c r="C115" s="29" t="s">
        <v>5</v>
      </c>
      <c r="D115" s="31">
        <f>SUM(D113:D114)</f>
        <v>1950000</v>
      </c>
      <c r="E115" s="5"/>
    </row>
    <row r="116" spans="1:4" ht="15">
      <c r="A116" s="15"/>
      <c r="B116" s="16"/>
      <c r="C116" s="32" t="s">
        <v>20</v>
      </c>
      <c r="D116" s="33"/>
    </row>
    <row r="117" spans="1:5" ht="14.25">
      <c r="A117" s="18">
        <v>5311</v>
      </c>
      <c r="B117" s="19">
        <v>2212</v>
      </c>
      <c r="C117" s="20" t="s">
        <v>32</v>
      </c>
      <c r="D117" s="21">
        <v>50000</v>
      </c>
      <c r="E117" s="3"/>
    </row>
    <row r="118" spans="1:5" ht="14.25">
      <c r="A118" s="18">
        <v>5311</v>
      </c>
      <c r="B118" s="19">
        <v>2324</v>
      </c>
      <c r="C118" s="20" t="s">
        <v>42</v>
      </c>
      <c r="D118" s="21">
        <v>0</v>
      </c>
      <c r="E118" s="3"/>
    </row>
    <row r="119" spans="1:5" ht="15">
      <c r="A119" s="27"/>
      <c r="B119" s="28"/>
      <c r="C119" s="29" t="s">
        <v>5</v>
      </c>
      <c r="D119" s="31">
        <f>SUM(D117:D118)</f>
        <v>50000</v>
      </c>
      <c r="E119" s="5"/>
    </row>
    <row r="120" spans="1:4" ht="15">
      <c r="A120" s="15"/>
      <c r="B120" s="16"/>
      <c r="C120" s="32" t="s">
        <v>44</v>
      </c>
      <c r="D120" s="33"/>
    </row>
    <row r="121" spans="1:4" ht="14.25">
      <c r="A121" s="18">
        <v>5512</v>
      </c>
      <c r="B121" s="19">
        <v>2111</v>
      </c>
      <c r="C121" s="20" t="s">
        <v>76</v>
      </c>
      <c r="D121" s="21">
        <v>0</v>
      </c>
    </row>
    <row r="122" spans="1:4" ht="14.25">
      <c r="A122" s="18">
        <v>5512</v>
      </c>
      <c r="B122" s="19">
        <v>2324</v>
      </c>
      <c r="C122" s="20" t="s">
        <v>42</v>
      </c>
      <c r="D122" s="21">
        <v>0</v>
      </c>
    </row>
    <row r="123" spans="1:4" ht="14.25">
      <c r="A123" s="18">
        <v>5512</v>
      </c>
      <c r="B123" s="19">
        <v>2324</v>
      </c>
      <c r="C123" s="20" t="s">
        <v>42</v>
      </c>
      <c r="D123" s="21">
        <v>100000</v>
      </c>
    </row>
    <row r="124" spans="1:4" ht="14.25">
      <c r="A124" s="18">
        <v>5512</v>
      </c>
      <c r="B124" s="19">
        <v>3113</v>
      </c>
      <c r="C124" s="20" t="s">
        <v>84</v>
      </c>
      <c r="D124" s="21">
        <v>0</v>
      </c>
    </row>
    <row r="125" spans="1:5" ht="15">
      <c r="A125" s="27"/>
      <c r="B125" s="28"/>
      <c r="C125" s="29" t="s">
        <v>5</v>
      </c>
      <c r="D125" s="31">
        <f>SUM(D121:D124)</f>
        <v>100000</v>
      </c>
      <c r="E125" s="2"/>
    </row>
    <row r="126" spans="1:4" ht="15">
      <c r="A126" s="15"/>
      <c r="B126" s="16"/>
      <c r="C126" s="32" t="s">
        <v>21</v>
      </c>
      <c r="D126" s="33"/>
    </row>
    <row r="127" spans="1:4" ht="14.25">
      <c r="A127" s="18">
        <v>6171</v>
      </c>
      <c r="B127" s="19">
        <v>2212</v>
      </c>
      <c r="C127" s="20" t="s">
        <v>82</v>
      </c>
      <c r="D127" s="21">
        <v>10000</v>
      </c>
    </row>
    <row r="128" spans="1:4" ht="15" customHeight="1">
      <c r="A128" s="18">
        <v>6171</v>
      </c>
      <c r="B128" s="19">
        <v>2324</v>
      </c>
      <c r="C128" s="20" t="s">
        <v>42</v>
      </c>
      <c r="D128" s="37">
        <v>0</v>
      </c>
    </row>
    <row r="129" spans="1:4" ht="15" customHeight="1">
      <c r="A129" s="18">
        <v>6171</v>
      </c>
      <c r="B129" s="19">
        <v>2329</v>
      </c>
      <c r="C129" s="20" t="s">
        <v>100</v>
      </c>
      <c r="D129" s="37">
        <v>0</v>
      </c>
    </row>
    <row r="130" spans="1:5" ht="15">
      <c r="A130" s="27"/>
      <c r="B130" s="28"/>
      <c r="C130" s="29" t="s">
        <v>5</v>
      </c>
      <c r="D130" s="31">
        <f>SUM(D127:D129)</f>
        <v>10000</v>
      </c>
      <c r="E130" s="2"/>
    </row>
    <row r="131" spans="1:5" ht="15">
      <c r="A131" s="15"/>
      <c r="B131" s="16"/>
      <c r="C131" s="32" t="s">
        <v>41</v>
      </c>
      <c r="D131" s="33"/>
      <c r="E131" s="2"/>
    </row>
    <row r="132" spans="1:5" ht="14.25">
      <c r="A132" s="18">
        <v>6223</v>
      </c>
      <c r="B132" s="19">
        <v>2321</v>
      </c>
      <c r="C132" s="20" t="s">
        <v>37</v>
      </c>
      <c r="D132" s="21">
        <v>0</v>
      </c>
      <c r="E132" s="2"/>
    </row>
    <row r="133" spans="1:5" ht="14.25">
      <c r="A133" s="18">
        <v>6223</v>
      </c>
      <c r="B133" s="19">
        <v>2329</v>
      </c>
      <c r="C133" s="20" t="s">
        <v>101</v>
      </c>
      <c r="D133" s="21">
        <v>0</v>
      </c>
      <c r="E133" s="2"/>
    </row>
    <row r="134" spans="1:5" ht="15">
      <c r="A134" s="27"/>
      <c r="B134" s="28"/>
      <c r="C134" s="29" t="s">
        <v>5</v>
      </c>
      <c r="D134" s="30">
        <f>SUM(D132:D133)</f>
        <v>0</v>
      </c>
      <c r="E134" s="2"/>
    </row>
    <row r="135" spans="1:5" ht="15">
      <c r="A135" s="15"/>
      <c r="B135" s="16"/>
      <c r="C135" s="32" t="s">
        <v>24</v>
      </c>
      <c r="D135" s="36"/>
      <c r="E135" s="2"/>
    </row>
    <row r="136" spans="1:4" ht="14.25">
      <c r="A136" s="18">
        <v>6310</v>
      </c>
      <c r="B136" s="19">
        <v>2141</v>
      </c>
      <c r="C136" s="20" t="s">
        <v>81</v>
      </c>
      <c r="D136" s="21">
        <v>600</v>
      </c>
    </row>
    <row r="137" spans="1:5" ht="15">
      <c r="A137" s="27"/>
      <c r="B137" s="28"/>
      <c r="C137" s="29" t="s">
        <v>5</v>
      </c>
      <c r="D137" s="30">
        <f>SUM(D136:D136)</f>
        <v>600</v>
      </c>
      <c r="E137" s="2"/>
    </row>
    <row r="138" spans="1:5" ht="15">
      <c r="A138" s="15"/>
      <c r="B138" s="16"/>
      <c r="C138" s="32" t="s">
        <v>43</v>
      </c>
      <c r="D138" s="36"/>
      <c r="E138" s="2"/>
    </row>
    <row r="139" spans="1:5" ht="14.25">
      <c r="A139" s="18">
        <v>6402</v>
      </c>
      <c r="B139" s="19">
        <v>2222</v>
      </c>
      <c r="C139" s="20" t="s">
        <v>56</v>
      </c>
      <c r="D139" s="21">
        <v>0</v>
      </c>
      <c r="E139" s="2"/>
    </row>
    <row r="140" spans="1:5" ht="15">
      <c r="A140" s="27"/>
      <c r="B140" s="28"/>
      <c r="C140" s="29" t="s">
        <v>5</v>
      </c>
      <c r="D140" s="30">
        <f>SUM(D139:D139)</f>
        <v>0</v>
      </c>
      <c r="E140" s="2"/>
    </row>
    <row r="141" spans="2:4" ht="15">
      <c r="B141" s="19"/>
      <c r="C141" s="38"/>
      <c r="D141" s="42"/>
    </row>
    <row r="142" spans="2:4" ht="15">
      <c r="B142" s="43">
        <v>8115</v>
      </c>
      <c r="C142" s="38" t="s">
        <v>47</v>
      </c>
      <c r="D142" s="41">
        <v>16904000</v>
      </c>
    </row>
    <row r="143" spans="2:4" ht="15">
      <c r="B143" s="43"/>
      <c r="C143" s="38"/>
      <c r="D143" s="42"/>
    </row>
    <row r="144" spans="3:4" ht="15">
      <c r="C144" s="38" t="s">
        <v>26</v>
      </c>
      <c r="D144" s="49">
        <f>D36+D39+D46+D52+D57+D60+D64+D68+D72+D75+D79+D82+D89+D97+D100+D105+D111+D115+D119+D125+D130+D134+D137+D140+D142+D85+D49</f>
        <v>63693800</v>
      </c>
    </row>
    <row r="310" ht="30">
      <c r="C310" s="50" t="s">
        <v>85</v>
      </c>
    </row>
  </sheetData>
  <sheetProtection/>
  <autoFilter ref="A1:B166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69" r:id="rId1"/>
  <headerFooter alignWithMargins="0">
    <oddHeader>&amp;C&amp;"Arial,Tučné"&amp;20Rozpočet příjmů 2018</oddHeader>
  </headerFooter>
  <rowBreaks count="1" manualBreakCount="1">
    <brk id="7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3" sqref="A3:O57"/>
    </sheetView>
  </sheetViews>
  <sheetFormatPr defaultColWidth="9.140625" defaultRowHeight="12.75"/>
  <cols>
    <col min="1" max="1" width="2.7109375" style="63" customWidth="1"/>
    <col min="2" max="3" width="9.140625" style="63" customWidth="1"/>
    <col min="4" max="6" width="5.7109375" style="63" customWidth="1"/>
    <col min="7" max="7" width="7.7109375" style="63" customWidth="1"/>
    <col min="8" max="8" width="5.7109375" style="63" customWidth="1"/>
    <col min="9" max="9" width="3.7109375" style="63" customWidth="1"/>
    <col min="10" max="11" width="12.7109375" style="63" customWidth="1"/>
    <col min="12" max="12" width="14.7109375" style="63" customWidth="1"/>
    <col min="13" max="14" width="12.7109375" style="0" customWidth="1"/>
    <col min="15" max="15" width="20.7109375" style="0" customWidth="1"/>
  </cols>
  <sheetData>
    <row r="1" spans="1:15" ht="15">
      <c r="A1" s="64" t="s">
        <v>107</v>
      </c>
      <c r="B1" s="61"/>
      <c r="C1" s="61"/>
      <c r="D1" s="61"/>
      <c r="E1" s="61"/>
      <c r="F1" s="61"/>
      <c r="G1" s="61"/>
      <c r="H1" s="58"/>
      <c r="I1" s="58"/>
      <c r="J1" s="58"/>
      <c r="K1" s="58"/>
      <c r="L1" s="58"/>
      <c r="M1" s="60"/>
      <c r="N1" s="60"/>
      <c r="O1" s="59"/>
    </row>
    <row r="2" spans="1:15" ht="12.75">
      <c r="A2" s="69"/>
      <c r="B2" s="69" t="s">
        <v>108</v>
      </c>
      <c r="C2" s="69" t="s">
        <v>109</v>
      </c>
      <c r="D2" s="69" t="s">
        <v>110</v>
      </c>
      <c r="E2" s="69" t="s">
        <v>111</v>
      </c>
      <c r="F2" s="69" t="s">
        <v>112</v>
      </c>
      <c r="G2" s="65" t="s">
        <v>113</v>
      </c>
      <c r="H2" s="65" t="s">
        <v>114</v>
      </c>
      <c r="I2" s="65" t="s">
        <v>115</v>
      </c>
      <c r="J2" s="65" t="s">
        <v>116</v>
      </c>
      <c r="K2" s="65" t="s">
        <v>117</v>
      </c>
      <c r="L2" s="65" t="s">
        <v>118</v>
      </c>
      <c r="M2" s="70" t="s">
        <v>119</v>
      </c>
      <c r="N2" s="70" t="s">
        <v>120</v>
      </c>
      <c r="O2" s="68" t="s">
        <v>121</v>
      </c>
    </row>
    <row r="3" spans="1:15" ht="12.75">
      <c r="A3" s="65">
        <v>1</v>
      </c>
      <c r="B3" s="66" t="s">
        <v>122</v>
      </c>
      <c r="C3" s="66" t="s">
        <v>122</v>
      </c>
      <c r="D3" s="66" t="s">
        <v>123</v>
      </c>
      <c r="E3" s="66" t="s">
        <v>124</v>
      </c>
      <c r="F3" s="66" t="s">
        <v>125</v>
      </c>
      <c r="G3" s="66" t="s">
        <v>126</v>
      </c>
      <c r="H3" s="71">
        <v>1111</v>
      </c>
      <c r="I3" s="66" t="s">
        <v>127</v>
      </c>
      <c r="J3" s="66" t="s">
        <v>129</v>
      </c>
      <c r="K3" s="66" t="s">
        <v>128</v>
      </c>
      <c r="L3" s="66" t="s">
        <v>130</v>
      </c>
      <c r="M3" s="72">
        <v>7500000</v>
      </c>
      <c r="N3" s="67">
        <v>0</v>
      </c>
      <c r="O3" s="68"/>
    </row>
    <row r="4" spans="1:15" ht="12.75">
      <c r="A4" s="65">
        <v>2</v>
      </c>
      <c r="B4" s="66" t="s">
        <v>122</v>
      </c>
      <c r="C4" s="66" t="s">
        <v>122</v>
      </c>
      <c r="D4" s="66" t="s">
        <v>123</v>
      </c>
      <c r="E4" s="66" t="s">
        <v>124</v>
      </c>
      <c r="F4" s="66" t="s">
        <v>125</v>
      </c>
      <c r="G4" s="66" t="s">
        <v>126</v>
      </c>
      <c r="H4" s="71">
        <v>1112</v>
      </c>
      <c r="I4" s="66" t="s">
        <v>127</v>
      </c>
      <c r="J4" s="66" t="s">
        <v>129</v>
      </c>
      <c r="K4" s="66" t="s">
        <v>128</v>
      </c>
      <c r="L4" s="66" t="s">
        <v>130</v>
      </c>
      <c r="M4" s="72">
        <v>100000</v>
      </c>
      <c r="N4" s="67">
        <v>0</v>
      </c>
      <c r="O4" s="68"/>
    </row>
    <row r="5" spans="1:15" ht="12.75">
      <c r="A5" s="65">
        <v>3</v>
      </c>
      <c r="B5" s="66" t="s">
        <v>122</v>
      </c>
      <c r="C5" s="66" t="s">
        <v>122</v>
      </c>
      <c r="D5" s="66" t="s">
        <v>123</v>
      </c>
      <c r="E5" s="66" t="s">
        <v>124</v>
      </c>
      <c r="F5" s="66" t="s">
        <v>125</v>
      </c>
      <c r="G5" s="66" t="s">
        <v>126</v>
      </c>
      <c r="H5" s="71">
        <v>1113</v>
      </c>
      <c r="I5" s="66" t="s">
        <v>127</v>
      </c>
      <c r="J5" s="66" t="s">
        <v>129</v>
      </c>
      <c r="K5" s="66" t="s">
        <v>128</v>
      </c>
      <c r="L5" s="66" t="s">
        <v>130</v>
      </c>
      <c r="M5" s="72">
        <v>600000</v>
      </c>
      <c r="N5" s="67">
        <v>0</v>
      </c>
      <c r="O5" s="68"/>
    </row>
    <row r="6" spans="1:15" ht="12.75">
      <c r="A6" s="65">
        <v>4</v>
      </c>
      <c r="B6" s="66" t="s">
        <v>122</v>
      </c>
      <c r="C6" s="66" t="s">
        <v>122</v>
      </c>
      <c r="D6" s="66" t="s">
        <v>123</v>
      </c>
      <c r="E6" s="66" t="s">
        <v>124</v>
      </c>
      <c r="F6" s="66" t="s">
        <v>125</v>
      </c>
      <c r="G6" s="66" t="s">
        <v>126</v>
      </c>
      <c r="H6" s="71">
        <v>1121</v>
      </c>
      <c r="I6" s="66" t="s">
        <v>127</v>
      </c>
      <c r="J6" s="66" t="s">
        <v>129</v>
      </c>
      <c r="K6" s="66" t="s">
        <v>128</v>
      </c>
      <c r="L6" s="66" t="s">
        <v>130</v>
      </c>
      <c r="M6" s="72">
        <v>7000000</v>
      </c>
      <c r="N6" s="67">
        <v>0</v>
      </c>
      <c r="O6" s="68"/>
    </row>
    <row r="7" spans="1:15" ht="12.75">
      <c r="A7" s="65">
        <v>5</v>
      </c>
      <c r="B7" s="66" t="s">
        <v>122</v>
      </c>
      <c r="C7" s="66" t="s">
        <v>122</v>
      </c>
      <c r="D7" s="66" t="s">
        <v>123</v>
      </c>
      <c r="E7" s="66" t="s">
        <v>124</v>
      </c>
      <c r="F7" s="66" t="s">
        <v>125</v>
      </c>
      <c r="G7" s="66" t="s">
        <v>126</v>
      </c>
      <c r="H7" s="71">
        <v>1122</v>
      </c>
      <c r="I7" s="66" t="s">
        <v>127</v>
      </c>
      <c r="J7" s="66" t="s">
        <v>129</v>
      </c>
      <c r="K7" s="66" t="s">
        <v>128</v>
      </c>
      <c r="L7" s="66" t="s">
        <v>130</v>
      </c>
      <c r="M7" s="72">
        <v>1096500</v>
      </c>
      <c r="N7" s="67">
        <v>0</v>
      </c>
      <c r="O7" s="68"/>
    </row>
    <row r="8" spans="1:15" ht="12.75">
      <c r="A8" s="65">
        <v>6</v>
      </c>
      <c r="B8" s="66" t="s">
        <v>122</v>
      </c>
      <c r="C8" s="66" t="s">
        <v>122</v>
      </c>
      <c r="D8" s="66" t="s">
        <v>123</v>
      </c>
      <c r="E8" s="66" t="s">
        <v>124</v>
      </c>
      <c r="F8" s="66" t="s">
        <v>125</v>
      </c>
      <c r="G8" s="66" t="s">
        <v>126</v>
      </c>
      <c r="H8" s="71">
        <v>1211</v>
      </c>
      <c r="I8" s="66" t="s">
        <v>127</v>
      </c>
      <c r="J8" s="66" t="s">
        <v>129</v>
      </c>
      <c r="K8" s="66" t="s">
        <v>128</v>
      </c>
      <c r="L8" s="66" t="s">
        <v>130</v>
      </c>
      <c r="M8" s="72">
        <v>16000000</v>
      </c>
      <c r="N8" s="67">
        <v>0</v>
      </c>
      <c r="O8" s="68"/>
    </row>
    <row r="9" spans="1:15" ht="12.75">
      <c r="A9" s="65">
        <v>7</v>
      </c>
      <c r="B9" s="66" t="s">
        <v>122</v>
      </c>
      <c r="C9" s="66" t="s">
        <v>122</v>
      </c>
      <c r="D9" s="66" t="s">
        <v>123</v>
      </c>
      <c r="E9" s="66" t="s">
        <v>124</v>
      </c>
      <c r="F9" s="66" t="s">
        <v>125</v>
      </c>
      <c r="G9" s="66" t="s">
        <v>126</v>
      </c>
      <c r="H9" s="71">
        <v>1334</v>
      </c>
      <c r="I9" s="66" t="s">
        <v>127</v>
      </c>
      <c r="J9" s="66" t="s">
        <v>129</v>
      </c>
      <c r="K9" s="66" t="s">
        <v>128</v>
      </c>
      <c r="L9" s="66" t="s">
        <v>130</v>
      </c>
      <c r="M9" s="73">
        <v>1000</v>
      </c>
      <c r="N9" s="67">
        <v>0</v>
      </c>
      <c r="O9" s="68"/>
    </row>
    <row r="10" spans="1:15" ht="12.75">
      <c r="A10" s="65">
        <v>8</v>
      </c>
      <c r="B10" s="66" t="s">
        <v>122</v>
      </c>
      <c r="C10" s="66" t="s">
        <v>122</v>
      </c>
      <c r="D10" s="66" t="s">
        <v>123</v>
      </c>
      <c r="E10" s="66" t="s">
        <v>124</v>
      </c>
      <c r="F10" s="66" t="s">
        <v>125</v>
      </c>
      <c r="G10" s="66" t="s">
        <v>126</v>
      </c>
      <c r="H10" s="71">
        <v>1335</v>
      </c>
      <c r="I10" s="66" t="s">
        <v>127</v>
      </c>
      <c r="J10" s="66" t="s">
        <v>129</v>
      </c>
      <c r="K10" s="66" t="s">
        <v>128</v>
      </c>
      <c r="L10" s="66" t="s">
        <v>130</v>
      </c>
      <c r="M10" s="73">
        <v>1000</v>
      </c>
      <c r="N10" s="67">
        <v>0</v>
      </c>
      <c r="O10" s="68"/>
    </row>
    <row r="11" spans="1:15" ht="12.75">
      <c r="A11" s="65">
        <v>9</v>
      </c>
      <c r="B11" s="66" t="s">
        <v>122</v>
      </c>
      <c r="C11" s="66" t="s">
        <v>122</v>
      </c>
      <c r="D11" s="66" t="s">
        <v>123</v>
      </c>
      <c r="E11" s="66" t="s">
        <v>124</v>
      </c>
      <c r="F11" s="66" t="s">
        <v>125</v>
      </c>
      <c r="G11" s="66" t="s">
        <v>126</v>
      </c>
      <c r="H11" s="71">
        <v>1340</v>
      </c>
      <c r="I11" s="66" t="s">
        <v>127</v>
      </c>
      <c r="J11" s="66" t="s">
        <v>129</v>
      </c>
      <c r="K11" s="66" t="s">
        <v>128</v>
      </c>
      <c r="L11" s="66" t="s">
        <v>130</v>
      </c>
      <c r="M11" s="72">
        <v>1700000</v>
      </c>
      <c r="N11" s="67">
        <v>0</v>
      </c>
      <c r="O11" s="68"/>
    </row>
    <row r="12" spans="1:15" ht="12.75">
      <c r="A12" s="65">
        <v>10</v>
      </c>
      <c r="B12" s="66" t="s">
        <v>122</v>
      </c>
      <c r="C12" s="66" t="s">
        <v>122</v>
      </c>
      <c r="D12" s="66" t="s">
        <v>123</v>
      </c>
      <c r="E12" s="66" t="s">
        <v>124</v>
      </c>
      <c r="F12" s="66" t="s">
        <v>125</v>
      </c>
      <c r="G12" s="66" t="s">
        <v>126</v>
      </c>
      <c r="H12" s="71">
        <v>1341</v>
      </c>
      <c r="I12" s="66" t="s">
        <v>127</v>
      </c>
      <c r="J12" s="66" t="s">
        <v>129</v>
      </c>
      <c r="K12" s="66" t="s">
        <v>128</v>
      </c>
      <c r="L12" s="66" t="s">
        <v>130</v>
      </c>
      <c r="M12" s="72">
        <v>95000</v>
      </c>
      <c r="N12" s="67">
        <v>0</v>
      </c>
      <c r="O12" s="68"/>
    </row>
    <row r="13" spans="1:15" ht="12.75">
      <c r="A13" s="65">
        <v>11</v>
      </c>
      <c r="B13" s="66" t="s">
        <v>122</v>
      </c>
      <c r="C13" s="66" t="s">
        <v>122</v>
      </c>
      <c r="D13" s="66" t="s">
        <v>123</v>
      </c>
      <c r="E13" s="66" t="s">
        <v>124</v>
      </c>
      <c r="F13" s="66" t="s">
        <v>125</v>
      </c>
      <c r="G13" s="66" t="s">
        <v>126</v>
      </c>
      <c r="H13" s="71">
        <v>1342</v>
      </c>
      <c r="I13" s="66" t="s">
        <v>127</v>
      </c>
      <c r="J13" s="66" t="s">
        <v>129</v>
      </c>
      <c r="K13" s="66" t="s">
        <v>128</v>
      </c>
      <c r="L13" s="66" t="s">
        <v>130</v>
      </c>
      <c r="M13" s="72">
        <v>250000</v>
      </c>
      <c r="N13" s="67">
        <v>0</v>
      </c>
      <c r="O13" s="68"/>
    </row>
    <row r="14" spans="1:15" ht="12.75">
      <c r="A14" s="65">
        <v>12</v>
      </c>
      <c r="B14" s="66" t="s">
        <v>122</v>
      </c>
      <c r="C14" s="66" t="s">
        <v>122</v>
      </c>
      <c r="D14" s="66" t="s">
        <v>123</v>
      </c>
      <c r="E14" s="66" t="s">
        <v>124</v>
      </c>
      <c r="F14" s="66" t="s">
        <v>125</v>
      </c>
      <c r="G14" s="66" t="s">
        <v>126</v>
      </c>
      <c r="H14" s="71">
        <v>1343</v>
      </c>
      <c r="I14" s="66" t="s">
        <v>127</v>
      </c>
      <c r="J14" s="66" t="s">
        <v>129</v>
      </c>
      <c r="K14" s="66" t="s">
        <v>128</v>
      </c>
      <c r="L14" s="66" t="s">
        <v>130</v>
      </c>
      <c r="M14" s="72">
        <v>50000</v>
      </c>
      <c r="N14" s="67">
        <v>0</v>
      </c>
      <c r="O14" s="68"/>
    </row>
    <row r="15" spans="1:15" ht="12.75">
      <c r="A15" s="65">
        <v>13</v>
      </c>
      <c r="B15" s="66" t="s">
        <v>122</v>
      </c>
      <c r="C15" s="66" t="s">
        <v>122</v>
      </c>
      <c r="D15" s="66" t="s">
        <v>123</v>
      </c>
      <c r="E15" s="66" t="s">
        <v>124</v>
      </c>
      <c r="F15" s="66" t="s">
        <v>125</v>
      </c>
      <c r="G15" s="66" t="s">
        <v>126</v>
      </c>
      <c r="H15" s="71">
        <v>1344</v>
      </c>
      <c r="I15" s="66" t="s">
        <v>127</v>
      </c>
      <c r="J15" s="66" t="s">
        <v>129</v>
      </c>
      <c r="K15" s="66" t="s">
        <v>128</v>
      </c>
      <c r="L15" s="66" t="s">
        <v>130</v>
      </c>
      <c r="M15" s="72">
        <v>10000</v>
      </c>
      <c r="N15" s="67">
        <v>0</v>
      </c>
      <c r="O15" s="68"/>
    </row>
    <row r="16" spans="1:15" ht="12.75">
      <c r="A16" s="65">
        <v>14</v>
      </c>
      <c r="B16" s="66" t="s">
        <v>122</v>
      </c>
      <c r="C16" s="66" t="s">
        <v>122</v>
      </c>
      <c r="D16" s="66" t="s">
        <v>123</v>
      </c>
      <c r="E16" s="66" t="s">
        <v>124</v>
      </c>
      <c r="F16" s="66" t="s">
        <v>125</v>
      </c>
      <c r="G16" s="66" t="s">
        <v>126</v>
      </c>
      <c r="H16" s="71">
        <v>1345</v>
      </c>
      <c r="I16" s="66" t="s">
        <v>127</v>
      </c>
      <c r="J16" s="66" t="s">
        <v>129</v>
      </c>
      <c r="K16" s="66" t="s">
        <v>128</v>
      </c>
      <c r="L16" s="66" t="s">
        <v>130</v>
      </c>
      <c r="M16" s="72">
        <v>60000</v>
      </c>
      <c r="N16" s="67">
        <v>0</v>
      </c>
      <c r="O16" s="68"/>
    </row>
    <row r="17" spans="1:15" ht="12.75">
      <c r="A17" s="65">
        <v>15</v>
      </c>
      <c r="B17" s="66" t="s">
        <v>122</v>
      </c>
      <c r="C17" s="66" t="s">
        <v>122</v>
      </c>
      <c r="D17" s="66" t="s">
        <v>123</v>
      </c>
      <c r="E17" s="66" t="s">
        <v>124</v>
      </c>
      <c r="F17" s="66" t="s">
        <v>125</v>
      </c>
      <c r="G17" s="66" t="s">
        <v>126</v>
      </c>
      <c r="H17" s="71">
        <v>1346</v>
      </c>
      <c r="I17" s="66" t="s">
        <v>127</v>
      </c>
      <c r="J17" s="66" t="s">
        <v>129</v>
      </c>
      <c r="K17" s="66" t="s">
        <v>128</v>
      </c>
      <c r="L17" s="66" t="s">
        <v>130</v>
      </c>
      <c r="M17" s="72">
        <v>1000</v>
      </c>
      <c r="N17" s="67">
        <v>0</v>
      </c>
      <c r="O17" s="68"/>
    </row>
    <row r="18" spans="1:15" ht="12.75">
      <c r="A18" s="65">
        <v>16</v>
      </c>
      <c r="B18" s="66" t="s">
        <v>122</v>
      </c>
      <c r="C18" s="66" t="s">
        <v>122</v>
      </c>
      <c r="D18" s="66" t="s">
        <v>123</v>
      </c>
      <c r="E18" s="66" t="s">
        <v>124</v>
      </c>
      <c r="F18" s="66" t="s">
        <v>125</v>
      </c>
      <c r="G18" s="66" t="s">
        <v>126</v>
      </c>
      <c r="H18" s="71">
        <v>1361</v>
      </c>
      <c r="I18" s="66" t="s">
        <v>127</v>
      </c>
      <c r="J18" s="66" t="s">
        <v>129</v>
      </c>
      <c r="K18" s="66" t="s">
        <v>128</v>
      </c>
      <c r="L18" s="66" t="s">
        <v>130</v>
      </c>
      <c r="M18" s="72">
        <v>800000</v>
      </c>
      <c r="N18" s="67">
        <v>0</v>
      </c>
      <c r="O18" s="68"/>
    </row>
    <row r="19" spans="1:15" ht="12.75">
      <c r="A19" s="65">
        <v>17</v>
      </c>
      <c r="B19" s="66" t="s">
        <v>122</v>
      </c>
      <c r="C19" s="66" t="s">
        <v>122</v>
      </c>
      <c r="D19" s="66" t="s">
        <v>123</v>
      </c>
      <c r="E19" s="66" t="s">
        <v>124</v>
      </c>
      <c r="F19" s="66" t="s">
        <v>125</v>
      </c>
      <c r="G19" s="66" t="s">
        <v>126</v>
      </c>
      <c r="H19" s="71">
        <v>1381</v>
      </c>
      <c r="I19" s="66" t="s">
        <v>127</v>
      </c>
      <c r="J19" s="66" t="s">
        <v>129</v>
      </c>
      <c r="K19" s="66" t="s">
        <v>128</v>
      </c>
      <c r="L19" s="66" t="s">
        <v>130</v>
      </c>
      <c r="M19" s="72">
        <v>400000</v>
      </c>
      <c r="N19" s="67">
        <v>0</v>
      </c>
      <c r="O19" s="68"/>
    </row>
    <row r="20" spans="1:15" ht="12.75">
      <c r="A20" s="65">
        <v>18</v>
      </c>
      <c r="B20" s="66" t="s">
        <v>122</v>
      </c>
      <c r="C20" s="66" t="s">
        <v>122</v>
      </c>
      <c r="D20" s="66" t="s">
        <v>123</v>
      </c>
      <c r="E20" s="66" t="s">
        <v>124</v>
      </c>
      <c r="F20" s="66" t="s">
        <v>125</v>
      </c>
      <c r="G20" s="66" t="s">
        <v>126</v>
      </c>
      <c r="H20" s="71">
        <v>1511</v>
      </c>
      <c r="I20" s="66" t="s">
        <v>127</v>
      </c>
      <c r="J20" s="66" t="s">
        <v>129</v>
      </c>
      <c r="K20" s="66" t="s">
        <v>128</v>
      </c>
      <c r="L20" s="66" t="s">
        <v>130</v>
      </c>
      <c r="M20" s="72">
        <v>1000000</v>
      </c>
      <c r="N20" s="67">
        <v>0</v>
      </c>
      <c r="O20" s="68"/>
    </row>
    <row r="21" spans="1:15" ht="12.75">
      <c r="A21" s="65">
        <v>19</v>
      </c>
      <c r="B21" s="66" t="s">
        <v>122</v>
      </c>
      <c r="C21" s="66" t="s">
        <v>122</v>
      </c>
      <c r="D21" s="66" t="s">
        <v>123</v>
      </c>
      <c r="E21" s="66" t="s">
        <v>124</v>
      </c>
      <c r="F21" s="66" t="s">
        <v>125</v>
      </c>
      <c r="G21" s="66" t="s">
        <v>126</v>
      </c>
      <c r="H21" s="71">
        <v>4111</v>
      </c>
      <c r="I21" s="66" t="s">
        <v>127</v>
      </c>
      <c r="J21" s="62" t="s">
        <v>131</v>
      </c>
      <c r="K21" s="66" t="s">
        <v>128</v>
      </c>
      <c r="L21" s="66" t="s">
        <v>130</v>
      </c>
      <c r="M21" s="72">
        <v>52500</v>
      </c>
      <c r="N21" s="67">
        <v>0</v>
      </c>
      <c r="O21" s="68"/>
    </row>
    <row r="22" spans="1:15" ht="12.75">
      <c r="A22" s="65">
        <v>20</v>
      </c>
      <c r="B22" s="66" t="s">
        <v>122</v>
      </c>
      <c r="C22" s="66" t="s">
        <v>122</v>
      </c>
      <c r="D22" s="66" t="s">
        <v>123</v>
      </c>
      <c r="E22" s="66" t="s">
        <v>124</v>
      </c>
      <c r="F22" s="66" t="s">
        <v>125</v>
      </c>
      <c r="G22" s="66" t="s">
        <v>126</v>
      </c>
      <c r="H22" s="71">
        <v>4112</v>
      </c>
      <c r="I22" s="66" t="s">
        <v>127</v>
      </c>
      <c r="J22" s="66" t="s">
        <v>129</v>
      </c>
      <c r="K22" s="66" t="s">
        <v>128</v>
      </c>
      <c r="L22" s="66" t="s">
        <v>130</v>
      </c>
      <c r="M22" s="72">
        <v>2826000</v>
      </c>
      <c r="N22" s="67">
        <v>0</v>
      </c>
      <c r="O22" s="68"/>
    </row>
    <row r="23" spans="1:15" ht="12.75">
      <c r="A23" s="65">
        <v>21</v>
      </c>
      <c r="B23" s="66" t="s">
        <v>122</v>
      </c>
      <c r="C23" s="66" t="s">
        <v>122</v>
      </c>
      <c r="D23" s="66" t="s">
        <v>123</v>
      </c>
      <c r="E23" s="66" t="s">
        <v>124</v>
      </c>
      <c r="F23" s="66" t="s">
        <v>125</v>
      </c>
      <c r="G23" s="71">
        <v>1031</v>
      </c>
      <c r="H23" s="71">
        <v>2111</v>
      </c>
      <c r="I23" s="66" t="s">
        <v>127</v>
      </c>
      <c r="J23" s="66" t="s">
        <v>129</v>
      </c>
      <c r="K23" s="66" t="s">
        <v>128</v>
      </c>
      <c r="L23" s="66" t="s">
        <v>130</v>
      </c>
      <c r="M23" s="72">
        <v>400000</v>
      </c>
      <c r="N23" s="67">
        <v>0</v>
      </c>
      <c r="O23" s="68"/>
    </row>
    <row r="24" spans="1:15" ht="12.75">
      <c r="A24" s="65">
        <v>22</v>
      </c>
      <c r="B24" s="66" t="s">
        <v>122</v>
      </c>
      <c r="C24" s="66" t="s">
        <v>122</v>
      </c>
      <c r="D24" s="66" t="s">
        <v>123</v>
      </c>
      <c r="E24" s="66" t="s">
        <v>124</v>
      </c>
      <c r="F24" s="66" t="s">
        <v>125</v>
      </c>
      <c r="G24" s="71">
        <v>2143</v>
      </c>
      <c r="H24" s="71">
        <v>2119</v>
      </c>
      <c r="I24" s="66" t="s">
        <v>127</v>
      </c>
      <c r="J24" s="66" t="s">
        <v>129</v>
      </c>
      <c r="K24" s="66" t="s">
        <v>128</v>
      </c>
      <c r="L24" s="66" t="s">
        <v>130</v>
      </c>
      <c r="M24" s="72">
        <v>10400</v>
      </c>
      <c r="N24" s="67">
        <v>0</v>
      </c>
      <c r="O24" s="68"/>
    </row>
    <row r="25" spans="1:15" ht="12.75">
      <c r="A25" s="65">
        <v>23</v>
      </c>
      <c r="B25" s="66" t="s">
        <v>122</v>
      </c>
      <c r="C25" s="66" t="s">
        <v>122</v>
      </c>
      <c r="D25" s="66" t="s">
        <v>123</v>
      </c>
      <c r="E25" s="66" t="s">
        <v>124</v>
      </c>
      <c r="F25" s="66" t="s">
        <v>125</v>
      </c>
      <c r="G25" s="71">
        <v>2143</v>
      </c>
      <c r="H25" s="71">
        <v>2131</v>
      </c>
      <c r="I25" s="66" t="s">
        <v>127</v>
      </c>
      <c r="J25" s="66" t="s">
        <v>129</v>
      </c>
      <c r="K25" s="66" t="s">
        <v>128</v>
      </c>
      <c r="L25" s="66" t="s">
        <v>130</v>
      </c>
      <c r="M25" s="72">
        <v>560000</v>
      </c>
      <c r="N25" s="67">
        <v>0</v>
      </c>
      <c r="O25" s="68"/>
    </row>
    <row r="26" spans="1:15" ht="12.75">
      <c r="A26" s="65">
        <v>24</v>
      </c>
      <c r="B26" s="66" t="s">
        <v>122</v>
      </c>
      <c r="C26" s="66" t="s">
        <v>122</v>
      </c>
      <c r="D26" s="66" t="s">
        <v>123</v>
      </c>
      <c r="E26" s="66" t="s">
        <v>124</v>
      </c>
      <c r="F26" s="66" t="s">
        <v>125</v>
      </c>
      <c r="G26" s="71">
        <v>2143</v>
      </c>
      <c r="H26" s="71">
        <v>2132</v>
      </c>
      <c r="I26" s="66" t="s">
        <v>127</v>
      </c>
      <c r="J26" s="66" t="s">
        <v>129</v>
      </c>
      <c r="K26" s="66" t="s">
        <v>128</v>
      </c>
      <c r="L26" s="66" t="s">
        <v>130</v>
      </c>
      <c r="M26" s="72">
        <v>1862000</v>
      </c>
      <c r="N26" s="67">
        <v>0</v>
      </c>
      <c r="O26" s="68"/>
    </row>
    <row r="27" spans="1:15" ht="12.75">
      <c r="A27" s="65">
        <v>25</v>
      </c>
      <c r="B27" s="66" t="s">
        <v>122</v>
      </c>
      <c r="C27" s="66" t="s">
        <v>122</v>
      </c>
      <c r="D27" s="66" t="s">
        <v>123</v>
      </c>
      <c r="E27" s="66" t="s">
        <v>124</v>
      </c>
      <c r="F27" s="66" t="s">
        <v>125</v>
      </c>
      <c r="G27" s="71">
        <v>3313</v>
      </c>
      <c r="H27" s="71">
        <v>2111</v>
      </c>
      <c r="I27" s="66" t="s">
        <v>127</v>
      </c>
      <c r="J27" s="66" t="s">
        <v>129</v>
      </c>
      <c r="K27" s="66" t="s">
        <v>128</v>
      </c>
      <c r="L27" s="66" t="s">
        <v>130</v>
      </c>
      <c r="M27" s="72">
        <v>10000</v>
      </c>
      <c r="N27" s="67">
        <v>0</v>
      </c>
      <c r="O27" s="68"/>
    </row>
    <row r="28" spans="1:15" ht="12.75">
      <c r="A28" s="65">
        <v>26</v>
      </c>
      <c r="B28" s="66" t="s">
        <v>122</v>
      </c>
      <c r="C28" s="66" t="s">
        <v>122</v>
      </c>
      <c r="D28" s="66" t="s">
        <v>123</v>
      </c>
      <c r="E28" s="66" t="s">
        <v>124</v>
      </c>
      <c r="F28" s="66" t="s">
        <v>125</v>
      </c>
      <c r="G28" s="71">
        <v>3314</v>
      </c>
      <c r="H28" s="71">
        <v>2111</v>
      </c>
      <c r="I28" s="66" t="s">
        <v>127</v>
      </c>
      <c r="J28" s="66" t="s">
        <v>129</v>
      </c>
      <c r="K28" s="66" t="s">
        <v>128</v>
      </c>
      <c r="L28" s="66" t="s">
        <v>130</v>
      </c>
      <c r="M28" s="72">
        <v>13000</v>
      </c>
      <c r="N28" s="67">
        <v>0</v>
      </c>
      <c r="O28" s="68"/>
    </row>
    <row r="29" spans="1:15" ht="12.75">
      <c r="A29" s="65">
        <v>27</v>
      </c>
      <c r="B29" s="66" t="s">
        <v>122</v>
      </c>
      <c r="C29" s="66" t="s">
        <v>122</v>
      </c>
      <c r="D29" s="66" t="s">
        <v>123</v>
      </c>
      <c r="E29" s="66" t="s">
        <v>124</v>
      </c>
      <c r="F29" s="66" t="s">
        <v>125</v>
      </c>
      <c r="G29" s="71">
        <v>3314</v>
      </c>
      <c r="H29" s="71">
        <v>2112</v>
      </c>
      <c r="I29" s="66" t="s">
        <v>127</v>
      </c>
      <c r="J29" s="66" t="s">
        <v>129</v>
      </c>
      <c r="K29" s="66" t="s">
        <v>128</v>
      </c>
      <c r="L29" s="66" t="s">
        <v>130</v>
      </c>
      <c r="M29" s="72">
        <v>24000</v>
      </c>
      <c r="N29" s="67">
        <v>0</v>
      </c>
      <c r="O29" s="68"/>
    </row>
    <row r="30" spans="1:15" ht="12.75">
      <c r="A30" s="65">
        <v>28</v>
      </c>
      <c r="B30" s="66" t="s">
        <v>122</v>
      </c>
      <c r="C30" s="66" t="s">
        <v>122</v>
      </c>
      <c r="D30" s="66" t="s">
        <v>123</v>
      </c>
      <c r="E30" s="66" t="s">
        <v>124</v>
      </c>
      <c r="F30" s="66" t="s">
        <v>125</v>
      </c>
      <c r="G30" s="71">
        <v>3319</v>
      </c>
      <c r="H30" s="71">
        <v>2132</v>
      </c>
      <c r="I30" s="66" t="s">
        <v>127</v>
      </c>
      <c r="J30" s="66" t="s">
        <v>129</v>
      </c>
      <c r="K30" s="66" t="s">
        <v>128</v>
      </c>
      <c r="L30" s="66" t="s">
        <v>130</v>
      </c>
      <c r="M30" s="72">
        <v>25000</v>
      </c>
      <c r="N30" s="67">
        <v>0</v>
      </c>
      <c r="O30" s="68"/>
    </row>
    <row r="31" spans="1:15" ht="12.75">
      <c r="A31" s="65">
        <v>29</v>
      </c>
      <c r="B31" s="66" t="s">
        <v>122</v>
      </c>
      <c r="C31" s="66" t="s">
        <v>122</v>
      </c>
      <c r="D31" s="66" t="s">
        <v>123</v>
      </c>
      <c r="E31" s="66" t="s">
        <v>124</v>
      </c>
      <c r="F31" s="66" t="s">
        <v>125</v>
      </c>
      <c r="G31" s="71">
        <v>3341</v>
      </c>
      <c r="H31" s="71">
        <v>2111</v>
      </c>
      <c r="I31" s="66" t="s">
        <v>127</v>
      </c>
      <c r="J31" s="66" t="s">
        <v>129</v>
      </c>
      <c r="K31" s="66" t="s">
        <v>128</v>
      </c>
      <c r="L31" s="66" t="s">
        <v>130</v>
      </c>
      <c r="M31" s="72">
        <v>5000</v>
      </c>
      <c r="N31" s="67">
        <v>0</v>
      </c>
      <c r="O31" s="68"/>
    </row>
    <row r="32" spans="1:15" ht="12.75">
      <c r="A32" s="65">
        <v>30</v>
      </c>
      <c r="B32" s="66" t="s">
        <v>122</v>
      </c>
      <c r="C32" s="66" t="s">
        <v>122</v>
      </c>
      <c r="D32" s="66" t="s">
        <v>123</v>
      </c>
      <c r="E32" s="66" t="s">
        <v>124</v>
      </c>
      <c r="F32" s="66" t="s">
        <v>125</v>
      </c>
      <c r="G32" s="71">
        <v>3341</v>
      </c>
      <c r="H32" s="71">
        <v>2111</v>
      </c>
      <c r="I32" s="66" t="s">
        <v>127</v>
      </c>
      <c r="J32" s="66" t="s">
        <v>129</v>
      </c>
      <c r="K32" s="62" t="s">
        <v>132</v>
      </c>
      <c r="L32" s="66" t="s">
        <v>130</v>
      </c>
      <c r="M32" s="72">
        <v>780000</v>
      </c>
      <c r="N32" s="67">
        <v>0</v>
      </c>
      <c r="O32" s="68"/>
    </row>
    <row r="33" spans="1:15" ht="12.75">
      <c r="A33" s="65">
        <v>31</v>
      </c>
      <c r="B33" s="66" t="s">
        <v>122</v>
      </c>
      <c r="C33" s="66" t="s">
        <v>122</v>
      </c>
      <c r="D33" s="66" t="s">
        <v>123</v>
      </c>
      <c r="E33" s="66" t="s">
        <v>124</v>
      </c>
      <c r="F33" s="66" t="s">
        <v>125</v>
      </c>
      <c r="G33" s="71">
        <v>3341</v>
      </c>
      <c r="H33" s="71">
        <v>2324</v>
      </c>
      <c r="I33" s="66" t="s">
        <v>127</v>
      </c>
      <c r="J33" s="66" t="s">
        <v>129</v>
      </c>
      <c r="K33" s="62" t="s">
        <v>132</v>
      </c>
      <c r="L33" s="66" t="s">
        <v>130</v>
      </c>
      <c r="M33" s="72">
        <v>6000</v>
      </c>
      <c r="N33" s="67">
        <v>0</v>
      </c>
      <c r="O33" s="68"/>
    </row>
    <row r="34" spans="1:15" ht="12.75">
      <c r="A34" s="65">
        <v>32</v>
      </c>
      <c r="B34" s="66" t="s">
        <v>122</v>
      </c>
      <c r="C34" s="66" t="s">
        <v>122</v>
      </c>
      <c r="D34" s="66" t="s">
        <v>123</v>
      </c>
      <c r="E34" s="66" t="s">
        <v>124</v>
      </c>
      <c r="F34" s="66" t="s">
        <v>125</v>
      </c>
      <c r="G34" s="71">
        <v>3349</v>
      </c>
      <c r="H34" s="71">
        <v>2111</v>
      </c>
      <c r="I34" s="66" t="s">
        <v>127</v>
      </c>
      <c r="J34" s="66" t="s">
        <v>129</v>
      </c>
      <c r="K34" s="66" t="s">
        <v>128</v>
      </c>
      <c r="L34" s="66" t="s">
        <v>130</v>
      </c>
      <c r="M34" s="72">
        <v>2000</v>
      </c>
      <c r="N34" s="67">
        <v>0</v>
      </c>
      <c r="O34" s="68"/>
    </row>
    <row r="35" spans="1:15" ht="12.75">
      <c r="A35" s="65">
        <v>33</v>
      </c>
      <c r="B35" s="66" t="s">
        <v>122</v>
      </c>
      <c r="C35" s="66" t="s">
        <v>122</v>
      </c>
      <c r="D35" s="66" t="s">
        <v>123</v>
      </c>
      <c r="E35" s="66" t="s">
        <v>124</v>
      </c>
      <c r="F35" s="66" t="s">
        <v>125</v>
      </c>
      <c r="G35" s="71">
        <v>3349</v>
      </c>
      <c r="H35" s="71">
        <v>2112</v>
      </c>
      <c r="I35" s="66" t="s">
        <v>127</v>
      </c>
      <c r="J35" s="66" t="s">
        <v>129</v>
      </c>
      <c r="K35" s="66" t="s">
        <v>128</v>
      </c>
      <c r="L35" s="66" t="s">
        <v>130</v>
      </c>
      <c r="M35" s="72">
        <v>10000</v>
      </c>
      <c r="N35" s="67">
        <v>0</v>
      </c>
      <c r="O35" s="68"/>
    </row>
    <row r="36" spans="1:15" ht="12.75">
      <c r="A36" s="65">
        <v>34</v>
      </c>
      <c r="B36" s="66" t="s">
        <v>122</v>
      </c>
      <c r="C36" s="66" t="s">
        <v>122</v>
      </c>
      <c r="D36" s="66" t="s">
        <v>123</v>
      </c>
      <c r="E36" s="66" t="s">
        <v>124</v>
      </c>
      <c r="F36" s="66" t="s">
        <v>125</v>
      </c>
      <c r="G36" s="71">
        <v>3392</v>
      </c>
      <c r="H36" s="71">
        <v>2132</v>
      </c>
      <c r="I36" s="66" t="s">
        <v>127</v>
      </c>
      <c r="J36" s="66" t="s">
        <v>129</v>
      </c>
      <c r="K36" s="66" t="s">
        <v>128</v>
      </c>
      <c r="L36" s="66" t="s">
        <v>130</v>
      </c>
      <c r="M36" s="72">
        <v>80000</v>
      </c>
      <c r="N36" s="67">
        <v>0</v>
      </c>
      <c r="O36" s="68"/>
    </row>
    <row r="37" spans="1:15" ht="12.75">
      <c r="A37" s="65">
        <v>35</v>
      </c>
      <c r="B37" s="66" t="s">
        <v>122</v>
      </c>
      <c r="C37" s="66" t="s">
        <v>122</v>
      </c>
      <c r="D37" s="66" t="s">
        <v>123</v>
      </c>
      <c r="E37" s="66" t="s">
        <v>124</v>
      </c>
      <c r="F37" s="66" t="s">
        <v>125</v>
      </c>
      <c r="G37" s="71">
        <v>3419</v>
      </c>
      <c r="H37" s="71">
        <v>2131</v>
      </c>
      <c r="I37" s="66" t="s">
        <v>127</v>
      </c>
      <c r="J37" s="66" t="s">
        <v>129</v>
      </c>
      <c r="K37" s="66" t="s">
        <v>128</v>
      </c>
      <c r="L37" s="66" t="s">
        <v>130</v>
      </c>
      <c r="M37" s="72">
        <v>5000</v>
      </c>
      <c r="N37" s="67">
        <v>0</v>
      </c>
      <c r="O37" s="68"/>
    </row>
    <row r="38" spans="1:15" ht="12.75">
      <c r="A38" s="65">
        <v>36</v>
      </c>
      <c r="B38" s="66" t="s">
        <v>122</v>
      </c>
      <c r="C38" s="66" t="s">
        <v>122</v>
      </c>
      <c r="D38" s="66" t="s">
        <v>123</v>
      </c>
      <c r="E38" s="66" t="s">
        <v>124</v>
      </c>
      <c r="F38" s="66" t="s">
        <v>125</v>
      </c>
      <c r="G38" s="71">
        <v>3612</v>
      </c>
      <c r="H38" s="71">
        <v>2132</v>
      </c>
      <c r="I38" s="66" t="s">
        <v>127</v>
      </c>
      <c r="J38" s="66" t="s">
        <v>129</v>
      </c>
      <c r="K38" s="66" t="s">
        <v>128</v>
      </c>
      <c r="L38" s="66" t="s">
        <v>130</v>
      </c>
      <c r="M38" s="72">
        <v>311000</v>
      </c>
      <c r="N38" s="67">
        <v>0</v>
      </c>
      <c r="O38" s="68"/>
    </row>
    <row r="39" spans="1:15" ht="12.75">
      <c r="A39" s="65">
        <v>37</v>
      </c>
      <c r="B39" s="66" t="s">
        <v>122</v>
      </c>
      <c r="C39" s="66" t="s">
        <v>122</v>
      </c>
      <c r="D39" s="66" t="s">
        <v>123</v>
      </c>
      <c r="E39" s="66" t="s">
        <v>124</v>
      </c>
      <c r="F39" s="66" t="s">
        <v>125</v>
      </c>
      <c r="G39" s="71">
        <v>3612</v>
      </c>
      <c r="H39" s="71">
        <v>3112</v>
      </c>
      <c r="I39" s="66" t="s">
        <v>127</v>
      </c>
      <c r="J39" s="66" t="s">
        <v>129</v>
      </c>
      <c r="K39" s="66" t="s">
        <v>128</v>
      </c>
      <c r="L39" s="66" t="s">
        <v>130</v>
      </c>
      <c r="M39" s="72">
        <v>107300</v>
      </c>
      <c r="N39" s="67">
        <v>0</v>
      </c>
      <c r="O39" s="68"/>
    </row>
    <row r="40" spans="1:15" ht="12.75">
      <c r="A40" s="65">
        <v>38</v>
      </c>
      <c r="B40" s="66" t="s">
        <v>122</v>
      </c>
      <c r="C40" s="66" t="s">
        <v>122</v>
      </c>
      <c r="D40" s="66" t="s">
        <v>123</v>
      </c>
      <c r="E40" s="66" t="s">
        <v>124</v>
      </c>
      <c r="F40" s="66" t="s">
        <v>125</v>
      </c>
      <c r="G40" s="71">
        <v>3613</v>
      </c>
      <c r="H40" s="71">
        <v>2132</v>
      </c>
      <c r="I40" s="66" t="s">
        <v>127</v>
      </c>
      <c r="J40" s="66" t="s">
        <v>129</v>
      </c>
      <c r="K40" s="66" t="s">
        <v>128</v>
      </c>
      <c r="L40" s="66" t="s">
        <v>130</v>
      </c>
      <c r="M40" s="72">
        <v>392000</v>
      </c>
      <c r="N40" s="67">
        <v>0</v>
      </c>
      <c r="O40" s="68"/>
    </row>
    <row r="41" spans="1:15" ht="12.75">
      <c r="A41" s="65">
        <v>39</v>
      </c>
      <c r="B41" s="66" t="s">
        <v>122</v>
      </c>
      <c r="C41" s="66" t="s">
        <v>122</v>
      </c>
      <c r="D41" s="66" t="s">
        <v>123</v>
      </c>
      <c r="E41" s="66" t="s">
        <v>124</v>
      </c>
      <c r="F41" s="66" t="s">
        <v>125</v>
      </c>
      <c r="G41" s="71">
        <v>3632</v>
      </c>
      <c r="H41" s="71">
        <v>2111</v>
      </c>
      <c r="I41" s="66" t="s">
        <v>127</v>
      </c>
      <c r="J41" s="66" t="s">
        <v>129</v>
      </c>
      <c r="K41" s="66" t="s">
        <v>128</v>
      </c>
      <c r="L41" s="66" t="s">
        <v>130</v>
      </c>
      <c r="M41" s="72">
        <v>15000</v>
      </c>
      <c r="N41" s="67">
        <v>0</v>
      </c>
      <c r="O41" s="68"/>
    </row>
    <row r="42" spans="1:15" ht="12.75">
      <c r="A42" s="65">
        <v>40</v>
      </c>
      <c r="B42" s="66" t="s">
        <v>122</v>
      </c>
      <c r="C42" s="66" t="s">
        <v>122</v>
      </c>
      <c r="D42" s="66" t="s">
        <v>123</v>
      </c>
      <c r="E42" s="66" t="s">
        <v>124</v>
      </c>
      <c r="F42" s="66" t="s">
        <v>125</v>
      </c>
      <c r="G42" s="71">
        <v>3632</v>
      </c>
      <c r="H42" s="71">
        <v>2139</v>
      </c>
      <c r="I42" s="66" t="s">
        <v>127</v>
      </c>
      <c r="J42" s="66" t="s">
        <v>129</v>
      </c>
      <c r="K42" s="66" t="s">
        <v>128</v>
      </c>
      <c r="L42" s="66" t="s">
        <v>130</v>
      </c>
      <c r="M42" s="72">
        <v>6000</v>
      </c>
      <c r="N42" s="67">
        <v>0</v>
      </c>
      <c r="O42" s="68"/>
    </row>
    <row r="43" spans="1:15" ht="12.75">
      <c r="A43" s="65">
        <v>41</v>
      </c>
      <c r="B43" s="66" t="s">
        <v>122</v>
      </c>
      <c r="C43" s="66" t="s">
        <v>122</v>
      </c>
      <c r="D43" s="66" t="s">
        <v>123</v>
      </c>
      <c r="E43" s="66" t="s">
        <v>124</v>
      </c>
      <c r="F43" s="66" t="s">
        <v>125</v>
      </c>
      <c r="G43" s="71">
        <v>3639</v>
      </c>
      <c r="H43" s="71">
        <v>2119</v>
      </c>
      <c r="I43" s="66" t="s">
        <v>127</v>
      </c>
      <c r="J43" s="66" t="s">
        <v>129</v>
      </c>
      <c r="K43" s="66" t="s">
        <v>128</v>
      </c>
      <c r="L43" s="66" t="s">
        <v>130</v>
      </c>
      <c r="M43" s="72">
        <v>12000</v>
      </c>
      <c r="N43" s="67">
        <v>0</v>
      </c>
      <c r="O43" s="68"/>
    </row>
    <row r="44" spans="1:15" ht="12.75">
      <c r="A44" s="65">
        <v>42</v>
      </c>
      <c r="B44" s="66" t="s">
        <v>122</v>
      </c>
      <c r="C44" s="66" t="s">
        <v>122</v>
      </c>
      <c r="D44" s="66" t="s">
        <v>123</v>
      </c>
      <c r="E44" s="66" t="s">
        <v>124</v>
      </c>
      <c r="F44" s="66" t="s">
        <v>125</v>
      </c>
      <c r="G44" s="71">
        <v>3639</v>
      </c>
      <c r="H44" s="71">
        <v>2131</v>
      </c>
      <c r="I44" s="66" t="s">
        <v>127</v>
      </c>
      <c r="J44" s="66" t="s">
        <v>129</v>
      </c>
      <c r="K44" s="66" t="s">
        <v>128</v>
      </c>
      <c r="L44" s="66" t="s">
        <v>130</v>
      </c>
      <c r="M44" s="74">
        <v>45000</v>
      </c>
      <c r="N44" s="67">
        <v>0</v>
      </c>
      <c r="O44" s="68"/>
    </row>
    <row r="45" spans="1:15" ht="12.75">
      <c r="A45" s="65">
        <v>43</v>
      </c>
      <c r="B45" s="66" t="s">
        <v>122</v>
      </c>
      <c r="C45" s="66" t="s">
        <v>122</v>
      </c>
      <c r="D45" s="66" t="s">
        <v>123</v>
      </c>
      <c r="E45" s="66" t="s">
        <v>124</v>
      </c>
      <c r="F45" s="66" t="s">
        <v>125</v>
      </c>
      <c r="G45" s="71">
        <v>3722</v>
      </c>
      <c r="H45" s="71">
        <v>2111</v>
      </c>
      <c r="I45" s="66" t="s">
        <v>127</v>
      </c>
      <c r="J45" s="66" t="s">
        <v>129</v>
      </c>
      <c r="K45" s="66" t="s">
        <v>128</v>
      </c>
      <c r="L45" s="66" t="s">
        <v>130</v>
      </c>
      <c r="M45" s="72">
        <v>25000</v>
      </c>
      <c r="N45" s="67">
        <v>0</v>
      </c>
      <c r="O45" s="68"/>
    </row>
    <row r="46" spans="1:15" ht="12.75">
      <c r="A46" s="65">
        <v>44</v>
      </c>
      <c r="B46" s="66" t="s">
        <v>122</v>
      </c>
      <c r="C46" s="66" t="s">
        <v>122</v>
      </c>
      <c r="D46" s="66" t="s">
        <v>123</v>
      </c>
      <c r="E46" s="66" t="s">
        <v>124</v>
      </c>
      <c r="F46" s="66" t="s">
        <v>125</v>
      </c>
      <c r="G46" s="71">
        <v>3725</v>
      </c>
      <c r="H46" s="71">
        <v>2111</v>
      </c>
      <c r="I46" s="66" t="s">
        <v>127</v>
      </c>
      <c r="J46" s="66" t="s">
        <v>129</v>
      </c>
      <c r="K46" s="66" t="s">
        <v>128</v>
      </c>
      <c r="L46" s="66" t="s">
        <v>130</v>
      </c>
      <c r="M46" s="72">
        <v>25000</v>
      </c>
      <c r="N46" s="67">
        <v>0</v>
      </c>
      <c r="O46" s="68"/>
    </row>
    <row r="47" spans="1:15" ht="12.75">
      <c r="A47" s="65">
        <v>45</v>
      </c>
      <c r="B47" s="66" t="s">
        <v>122</v>
      </c>
      <c r="C47" s="66" t="s">
        <v>122</v>
      </c>
      <c r="D47" s="66" t="s">
        <v>123</v>
      </c>
      <c r="E47" s="66" t="s">
        <v>124</v>
      </c>
      <c r="F47" s="66" t="s">
        <v>125</v>
      </c>
      <c r="G47" s="71">
        <v>3725</v>
      </c>
      <c r="H47" s="71">
        <v>2119</v>
      </c>
      <c r="I47" s="66" t="s">
        <v>127</v>
      </c>
      <c r="J47" s="66" t="s">
        <v>129</v>
      </c>
      <c r="K47" s="66" t="s">
        <v>128</v>
      </c>
      <c r="L47" s="66" t="s">
        <v>130</v>
      </c>
      <c r="M47" s="72">
        <v>5000</v>
      </c>
      <c r="N47" s="67">
        <v>0</v>
      </c>
      <c r="O47" s="68"/>
    </row>
    <row r="48" spans="1:15" ht="12.75">
      <c r="A48" s="65">
        <v>46</v>
      </c>
      <c r="B48" s="66" t="s">
        <v>122</v>
      </c>
      <c r="C48" s="66" t="s">
        <v>122</v>
      </c>
      <c r="D48" s="66" t="s">
        <v>123</v>
      </c>
      <c r="E48" s="66" t="s">
        <v>124</v>
      </c>
      <c r="F48" s="66" t="s">
        <v>125</v>
      </c>
      <c r="G48" s="71">
        <v>3725</v>
      </c>
      <c r="H48" s="71">
        <v>2324</v>
      </c>
      <c r="I48" s="66" t="s">
        <v>127</v>
      </c>
      <c r="J48" s="66" t="s">
        <v>129</v>
      </c>
      <c r="K48" s="66" t="s">
        <v>128</v>
      </c>
      <c r="L48" s="66" t="s">
        <v>130</v>
      </c>
      <c r="M48" s="72">
        <v>400000</v>
      </c>
      <c r="N48" s="67">
        <v>0</v>
      </c>
      <c r="O48" s="68"/>
    </row>
    <row r="49" spans="1:15" ht="12.75">
      <c r="A49" s="65">
        <v>47</v>
      </c>
      <c r="B49" s="66" t="s">
        <v>122</v>
      </c>
      <c r="C49" s="66" t="s">
        <v>122</v>
      </c>
      <c r="D49" s="66" t="s">
        <v>123</v>
      </c>
      <c r="E49" s="66" t="s">
        <v>124</v>
      </c>
      <c r="F49" s="66" t="s">
        <v>125</v>
      </c>
      <c r="G49" s="71">
        <v>3745</v>
      </c>
      <c r="H49" s="71">
        <v>2133</v>
      </c>
      <c r="I49" s="66" t="s">
        <v>127</v>
      </c>
      <c r="J49" s="66" t="s">
        <v>129</v>
      </c>
      <c r="K49" s="66" t="s">
        <v>128</v>
      </c>
      <c r="L49" s="66" t="s">
        <v>130</v>
      </c>
      <c r="M49" s="72">
        <v>500</v>
      </c>
      <c r="N49" s="67">
        <v>0</v>
      </c>
      <c r="O49" s="68"/>
    </row>
    <row r="50" spans="1:15" ht="12.75">
      <c r="A50" s="65">
        <v>48</v>
      </c>
      <c r="B50" s="66" t="s">
        <v>122</v>
      </c>
      <c r="C50" s="66" t="s">
        <v>122</v>
      </c>
      <c r="D50" s="66" t="s">
        <v>123</v>
      </c>
      <c r="E50" s="66" t="s">
        <v>124</v>
      </c>
      <c r="F50" s="66" t="s">
        <v>125</v>
      </c>
      <c r="G50" s="71">
        <v>4351</v>
      </c>
      <c r="H50" s="71">
        <v>2111</v>
      </c>
      <c r="I50" s="66" t="s">
        <v>127</v>
      </c>
      <c r="J50" s="66" t="s">
        <v>129</v>
      </c>
      <c r="K50" s="66" t="s">
        <v>128</v>
      </c>
      <c r="L50" s="66" t="s">
        <v>130</v>
      </c>
      <c r="M50" s="72">
        <v>550000</v>
      </c>
      <c r="N50" s="67">
        <v>0</v>
      </c>
      <c r="O50" s="68"/>
    </row>
    <row r="51" spans="1:15" ht="12.75">
      <c r="A51" s="65">
        <v>49</v>
      </c>
      <c r="B51" s="66" t="s">
        <v>122</v>
      </c>
      <c r="C51" s="66" t="s">
        <v>122</v>
      </c>
      <c r="D51" s="66" t="s">
        <v>123</v>
      </c>
      <c r="E51" s="66" t="s">
        <v>124</v>
      </c>
      <c r="F51" s="66" t="s">
        <v>125</v>
      </c>
      <c r="G51" s="71">
        <v>4351</v>
      </c>
      <c r="H51" s="71">
        <v>2111</v>
      </c>
      <c r="I51" s="66" t="s">
        <v>127</v>
      </c>
      <c r="J51" s="66" t="s">
        <v>129</v>
      </c>
      <c r="K51" s="62" t="s">
        <v>133</v>
      </c>
      <c r="L51" s="66" t="s">
        <v>130</v>
      </c>
      <c r="M51" s="72">
        <v>400000</v>
      </c>
      <c r="N51" s="67">
        <v>0</v>
      </c>
      <c r="O51" s="68"/>
    </row>
    <row r="52" spans="1:15" ht="12.75">
      <c r="A52" s="65">
        <v>50</v>
      </c>
      <c r="B52" s="66" t="s">
        <v>122</v>
      </c>
      <c r="C52" s="66" t="s">
        <v>122</v>
      </c>
      <c r="D52" s="66" t="s">
        <v>123</v>
      </c>
      <c r="E52" s="66" t="s">
        <v>124</v>
      </c>
      <c r="F52" s="66" t="s">
        <v>125</v>
      </c>
      <c r="G52" s="71">
        <v>4351</v>
      </c>
      <c r="H52" s="71">
        <v>2132</v>
      </c>
      <c r="I52" s="66" t="s">
        <v>127</v>
      </c>
      <c r="J52" s="66" t="s">
        <v>129</v>
      </c>
      <c r="K52" s="66" t="s">
        <v>128</v>
      </c>
      <c r="L52" s="66" t="s">
        <v>130</v>
      </c>
      <c r="M52" s="72">
        <v>1000000</v>
      </c>
      <c r="N52" s="67">
        <v>0</v>
      </c>
      <c r="O52" s="68"/>
    </row>
    <row r="53" spans="1:15" ht="12.75">
      <c r="A53" s="65">
        <v>51</v>
      </c>
      <c r="B53" s="66" t="s">
        <v>122</v>
      </c>
      <c r="C53" s="66" t="s">
        <v>122</v>
      </c>
      <c r="D53" s="66" t="s">
        <v>123</v>
      </c>
      <c r="E53" s="66" t="s">
        <v>124</v>
      </c>
      <c r="F53" s="66" t="s">
        <v>125</v>
      </c>
      <c r="G53" s="71">
        <v>5311</v>
      </c>
      <c r="H53" s="71">
        <v>2212</v>
      </c>
      <c r="I53" s="66" t="s">
        <v>127</v>
      </c>
      <c r="J53" s="66" t="s">
        <v>129</v>
      </c>
      <c r="K53" s="66" t="s">
        <v>128</v>
      </c>
      <c r="L53" s="66" t="s">
        <v>130</v>
      </c>
      <c r="M53" s="72">
        <v>50000</v>
      </c>
      <c r="N53" s="67">
        <v>0</v>
      </c>
      <c r="O53" s="68"/>
    </row>
    <row r="54" spans="1:15" ht="12.75">
      <c r="A54" s="65">
        <v>52</v>
      </c>
      <c r="B54" s="66" t="s">
        <v>122</v>
      </c>
      <c r="C54" s="66" t="s">
        <v>122</v>
      </c>
      <c r="D54" s="66" t="s">
        <v>123</v>
      </c>
      <c r="E54" s="66" t="s">
        <v>124</v>
      </c>
      <c r="F54" s="66" t="s">
        <v>125</v>
      </c>
      <c r="G54" s="71">
        <v>5512</v>
      </c>
      <c r="H54" s="71">
        <v>2324</v>
      </c>
      <c r="I54" s="66" t="s">
        <v>127</v>
      </c>
      <c r="J54" s="66" t="s">
        <v>129</v>
      </c>
      <c r="K54" s="66" t="s">
        <v>128</v>
      </c>
      <c r="L54" s="66" t="s">
        <v>130</v>
      </c>
      <c r="M54" s="72">
        <v>100000</v>
      </c>
      <c r="N54" s="67">
        <v>0</v>
      </c>
      <c r="O54" s="68"/>
    </row>
    <row r="55" spans="1:15" ht="12.75">
      <c r="A55" s="65">
        <v>53</v>
      </c>
      <c r="B55" s="66" t="s">
        <v>122</v>
      </c>
      <c r="C55" s="66" t="s">
        <v>122</v>
      </c>
      <c r="D55" s="66" t="s">
        <v>123</v>
      </c>
      <c r="E55" s="66" t="s">
        <v>124</v>
      </c>
      <c r="F55" s="66" t="s">
        <v>125</v>
      </c>
      <c r="G55" s="71">
        <v>6171</v>
      </c>
      <c r="H55" s="71">
        <v>2212</v>
      </c>
      <c r="I55" s="66" t="s">
        <v>127</v>
      </c>
      <c r="J55" s="66" t="s">
        <v>129</v>
      </c>
      <c r="K55" s="66" t="s">
        <v>128</v>
      </c>
      <c r="L55" s="66" t="s">
        <v>130</v>
      </c>
      <c r="M55" s="72">
        <v>10000</v>
      </c>
      <c r="N55" s="67">
        <v>0</v>
      </c>
      <c r="O55" s="68"/>
    </row>
    <row r="56" spans="1:15" ht="12.75">
      <c r="A56" s="65">
        <v>54</v>
      </c>
      <c r="B56" s="66" t="s">
        <v>122</v>
      </c>
      <c r="C56" s="66" t="s">
        <v>122</v>
      </c>
      <c r="D56" s="66" t="s">
        <v>123</v>
      </c>
      <c r="E56" s="66" t="s">
        <v>124</v>
      </c>
      <c r="F56" s="66" t="s">
        <v>125</v>
      </c>
      <c r="G56" s="71">
        <v>6310</v>
      </c>
      <c r="H56" s="71">
        <v>2141</v>
      </c>
      <c r="I56" s="66" t="s">
        <v>127</v>
      </c>
      <c r="J56" s="66" t="s">
        <v>129</v>
      </c>
      <c r="K56" s="66" t="s">
        <v>128</v>
      </c>
      <c r="L56" s="66" t="s">
        <v>130</v>
      </c>
      <c r="M56" s="72">
        <v>600</v>
      </c>
      <c r="N56" s="67">
        <v>0</v>
      </c>
      <c r="O56" s="68"/>
    </row>
    <row r="57" spans="1:15" ht="12.75">
      <c r="A57" s="65">
        <v>55</v>
      </c>
      <c r="B57" s="66" t="s">
        <v>122</v>
      </c>
      <c r="C57" s="66" t="s">
        <v>122</v>
      </c>
      <c r="D57" s="66" t="s">
        <v>123</v>
      </c>
      <c r="E57" s="66" t="s">
        <v>124</v>
      </c>
      <c r="F57" s="66" t="s">
        <v>125</v>
      </c>
      <c r="G57" s="66" t="s">
        <v>126</v>
      </c>
      <c r="H57" s="71">
        <v>8115</v>
      </c>
      <c r="I57" s="66" t="s">
        <v>127</v>
      </c>
      <c r="J57" s="66" t="s">
        <v>129</v>
      </c>
      <c r="K57" s="66" t="s">
        <v>128</v>
      </c>
      <c r="L57" s="66" t="s">
        <v>130</v>
      </c>
      <c r="M57" s="75">
        <v>16904000</v>
      </c>
      <c r="N57" s="67">
        <v>0</v>
      </c>
      <c r="O57" s="68"/>
    </row>
    <row r="58" spans="1:15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4">
        <f>SUM(M3:M57)</f>
        <v>63693800</v>
      </c>
      <c r="N58" s="68"/>
      <c r="O58" s="68"/>
    </row>
    <row r="59" spans="1:15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4">
        <f>M58-Příjmy!E138</f>
        <v>0</v>
      </c>
      <c r="N59" s="68"/>
      <c r="O59" s="6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2018-03-28T12:55:38Z</cp:lastPrinted>
  <dcterms:created xsi:type="dcterms:W3CDTF">2009-01-27T18:18:02Z</dcterms:created>
  <dcterms:modified xsi:type="dcterms:W3CDTF">2019-03-27T12:13:56Z</dcterms:modified>
  <cp:category/>
  <cp:version/>
  <cp:contentType/>
  <cp:contentStatus/>
</cp:coreProperties>
</file>