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45" yWindow="240" windowWidth="15480" windowHeight="11460" activeTab="1"/>
  </bookViews>
  <sheets>
    <sheet name="KTV" sheetId="2" r:id="rId1"/>
    <sheet name="List1" sheetId="1" r:id="rId2"/>
  </sheets>
  <definedNames>
    <definedName name="_xlnm._FilterDatabase" localSheetId="1" hidden="1">List1!$A$1:$B$449</definedName>
    <definedName name="_xlnm.Print_Titles" localSheetId="1">List1!$1:$1</definedName>
    <definedName name="_xlnm.Print_Area" localSheetId="0">KTV!$A$1:$G$26</definedName>
    <definedName name="_xlnm.Print_Area" localSheetId="1">List1!$A$1:$D$419</definedName>
  </definedNames>
  <calcPr calcId="162913"/>
</workbook>
</file>

<file path=xl/calcChain.xml><?xml version="1.0" encoding="utf-8"?>
<calcChain xmlns="http://schemas.openxmlformats.org/spreadsheetml/2006/main">
  <c r="D57" i="1" l="1"/>
  <c r="D36" i="1" l="1"/>
  <c r="D30" i="1"/>
  <c r="D21" i="1"/>
  <c r="D7" i="1"/>
  <c r="D394" i="1"/>
  <c r="D387" i="1"/>
  <c r="D329" i="1"/>
  <c r="D306" i="1"/>
  <c r="D282" i="1"/>
  <c r="D256" i="1"/>
  <c r="D236" i="1"/>
  <c r="D229" i="1"/>
  <c r="D225" i="1"/>
  <c r="D212" i="1"/>
  <c r="D202" i="1"/>
  <c r="D195" i="1"/>
  <c r="D186" i="1"/>
  <c r="D181" i="1"/>
  <c r="D176" i="1"/>
  <c r="D169" i="1"/>
  <c r="D151" i="1"/>
  <c r="D117" i="1"/>
  <c r="D114" i="1"/>
  <c r="D102" i="1"/>
  <c r="D81" i="1"/>
  <c r="D64" i="1"/>
  <c r="D53" i="1"/>
  <c r="D50" i="1"/>
  <c r="D39" i="1"/>
  <c r="D395" i="1"/>
  <c r="D415" i="1" s="1"/>
  <c r="G25" i="2"/>
  <c r="F25" i="2"/>
  <c r="E25" i="2"/>
  <c r="D25" i="2"/>
  <c r="G21" i="2"/>
  <c r="F21" i="2"/>
  <c r="E21" i="2"/>
  <c r="D21" i="2"/>
  <c r="G14" i="2"/>
  <c r="G26" i="2" s="1"/>
  <c r="F14" i="2"/>
  <c r="F26" i="2"/>
  <c r="E14" i="2"/>
  <c r="E26" i="2" s="1"/>
  <c r="D14" i="2"/>
  <c r="D391" i="1"/>
  <c r="D389" i="1"/>
  <c r="D354" i="1"/>
  <c r="D353" i="1"/>
  <c r="D332" i="1"/>
  <c r="D349" i="1" s="1"/>
  <c r="D309" i="1"/>
  <c r="D288" i="1"/>
  <c r="D285" i="1"/>
  <c r="D239" i="1"/>
  <c r="D143" i="1"/>
  <c r="D139" i="1"/>
  <c r="D133" i="1"/>
  <c r="D120" i="1"/>
  <c r="D70" i="1"/>
  <c r="D67" i="1"/>
  <c r="D43" i="1"/>
  <c r="D26" i="2" l="1"/>
  <c r="D383" i="1"/>
  <c r="D144" i="1"/>
  <c r="D419" i="1" s="1"/>
</calcChain>
</file>

<file path=xl/sharedStrings.xml><?xml version="1.0" encoding="utf-8"?>
<sst xmlns="http://schemas.openxmlformats.org/spreadsheetml/2006/main" count="458" uniqueCount="184">
  <si>
    <t>nákup ostatních služeb</t>
  </si>
  <si>
    <t>celkem</t>
  </si>
  <si>
    <t>platy zaměstnanců</t>
  </si>
  <si>
    <t>povinné pojistné na soc.zabezp.</t>
  </si>
  <si>
    <t>studená voda</t>
  </si>
  <si>
    <t>opravy a udržování</t>
  </si>
  <si>
    <t>knihy, učeb.pomůcky</t>
  </si>
  <si>
    <t>plyn</t>
  </si>
  <si>
    <t>prádlo, oděv, obuv</t>
  </si>
  <si>
    <t>cestovné</t>
  </si>
  <si>
    <t>služby telekomunikací</t>
  </si>
  <si>
    <t>ochranné pomůcky</t>
  </si>
  <si>
    <t>pohoštění</t>
  </si>
  <si>
    <t xml:space="preserve">3111 MŠ </t>
  </si>
  <si>
    <t xml:space="preserve">3399 KPOZ </t>
  </si>
  <si>
    <t>Výdaje celkem</t>
  </si>
  <si>
    <t>1031 Pěstební činnost</t>
  </si>
  <si>
    <t xml:space="preserve">2310  Pitná voda </t>
  </si>
  <si>
    <t xml:space="preserve">2333  Úpravy drobných vodních toků </t>
  </si>
  <si>
    <t xml:space="preserve">3314  Činnosti knihovnické </t>
  </si>
  <si>
    <t xml:space="preserve"> 3322  Obnova a zachov.kultur.památek </t>
  </si>
  <si>
    <t>3330  Činnosti registr.církví</t>
  </si>
  <si>
    <t xml:space="preserve">3341  Rozhlas a televize </t>
  </si>
  <si>
    <t xml:space="preserve">3392 Kulturní dům  </t>
  </si>
  <si>
    <t xml:space="preserve">3419 Ost.tělovýchovná činnost  </t>
  </si>
  <si>
    <t xml:space="preserve"> 3612 Bytové hospodářství</t>
  </si>
  <si>
    <t xml:space="preserve">3631 Veřejné osvětlení </t>
  </si>
  <si>
    <t xml:space="preserve">3632 Pohřebnictví  </t>
  </si>
  <si>
    <t xml:space="preserve">3639 Komunální služby  </t>
  </si>
  <si>
    <t xml:space="preserve">3722 Sběr a svoz komunálního odpadu </t>
  </si>
  <si>
    <t xml:space="preserve">3725 Sběr a svoz tříděného odpadu </t>
  </si>
  <si>
    <t xml:space="preserve"> 3729 Ostatní nakládání s odpady </t>
  </si>
  <si>
    <t xml:space="preserve"> 3745 Péče o vzhled obcí  </t>
  </si>
  <si>
    <t>4351  DPS a peč.služba</t>
  </si>
  <si>
    <t xml:space="preserve"> 5311  Policie městyse</t>
  </si>
  <si>
    <t xml:space="preserve"> 5512 Požární ochrana  </t>
  </si>
  <si>
    <t xml:space="preserve">6112  Zastupitelstvo městyse </t>
  </si>
  <si>
    <t xml:space="preserve">6223  Mezinárodní spolupráce  </t>
  </si>
  <si>
    <t xml:space="preserve"> 2219 Chodníky </t>
  </si>
  <si>
    <t xml:space="preserve">opravy a udržování </t>
  </si>
  <si>
    <t>3113 ZŠ</t>
  </si>
  <si>
    <t>nákup kolků</t>
  </si>
  <si>
    <t>ostatní osobní výdaje</t>
  </si>
  <si>
    <t>el. enegrie</t>
  </si>
  <si>
    <t>vstupné, školení</t>
  </si>
  <si>
    <t xml:space="preserve">3349 Jedovnický zpravodaj </t>
  </si>
  <si>
    <t xml:space="preserve"> </t>
  </si>
  <si>
    <t xml:space="preserve"> 2143 Cest. ruch, rekreační oblast</t>
  </si>
  <si>
    <t>2212 Silnice</t>
  </si>
  <si>
    <t xml:space="preserve">  </t>
  </si>
  <si>
    <t>2221  Provoz veř.sil.dopravy (IDS)</t>
  </si>
  <si>
    <t xml:space="preserve">2321  Odvádění a čištění odpadních vod </t>
  </si>
  <si>
    <t>3122 Střední školy</t>
  </si>
  <si>
    <t>3231 Umělecké školy</t>
  </si>
  <si>
    <t>3313  Filmová tvorba (kino)</t>
  </si>
  <si>
    <t>5399 Přestupková komise</t>
  </si>
  <si>
    <t>5212 Rezerva krizové situace</t>
  </si>
  <si>
    <t xml:space="preserve">prádlo, oděv, obuv </t>
  </si>
  <si>
    <t xml:space="preserve">cestovné </t>
  </si>
  <si>
    <t>nákup zboží za účelem dalšího prodeje</t>
  </si>
  <si>
    <t xml:space="preserve">3319  Ostatní zál.kultury + sál Chaloupky </t>
  </si>
  <si>
    <t>§</t>
  </si>
  <si>
    <t>pol.</t>
  </si>
  <si>
    <t>popis</t>
  </si>
  <si>
    <t>Kč</t>
  </si>
  <si>
    <t>nákup materiálu j.n.</t>
  </si>
  <si>
    <t>ORJ</t>
  </si>
  <si>
    <t>celkem www</t>
  </si>
  <si>
    <t>celkem JIK</t>
  </si>
  <si>
    <t>celkem KTV</t>
  </si>
  <si>
    <r>
      <t>nákup ostatních služeb</t>
    </r>
    <r>
      <rPr>
        <sz val="10"/>
        <rFont val="Arial"/>
        <family val="2"/>
        <charset val="238"/>
      </rPr>
      <t xml:space="preserve"> (nové www stránky, služby programátora)</t>
    </r>
  </si>
  <si>
    <r>
      <t xml:space="preserve">drobný hm.dl.majetek </t>
    </r>
    <r>
      <rPr>
        <sz val="10"/>
        <rFont val="Arial"/>
        <family val="2"/>
        <charset val="238"/>
      </rPr>
      <t>(30.000 nová střižně)</t>
    </r>
  </si>
  <si>
    <t>nákup materiálu jinde nezař.</t>
  </si>
  <si>
    <r>
      <t>rezerva</t>
    </r>
    <r>
      <rPr>
        <sz val="10"/>
        <rFont val="Arial"/>
        <family val="2"/>
        <charset val="238"/>
      </rPr>
      <t xml:space="preserve"> (odměny 300 hodin)</t>
    </r>
  </si>
  <si>
    <r>
      <t>el. enegrie</t>
    </r>
    <r>
      <rPr>
        <sz val="10"/>
        <rFont val="Arial"/>
        <family val="2"/>
        <charset val="238"/>
      </rPr>
      <t xml:space="preserve"> (náklady na elektřinu SPŠ)</t>
    </r>
  </si>
  <si>
    <t>programové vybavení</t>
  </si>
  <si>
    <r>
      <t>programové vybavení</t>
    </r>
    <r>
      <rPr>
        <sz val="10"/>
        <rFont val="Arial"/>
        <family val="2"/>
        <charset val="238"/>
      </rPr>
      <t xml:space="preserve"> (střihový SW)</t>
    </r>
  </si>
  <si>
    <r>
      <t>drobný hm.dl.majetek</t>
    </r>
    <r>
      <rPr>
        <sz val="10"/>
        <rFont val="Arial"/>
        <family val="2"/>
        <charset val="238"/>
      </rPr>
      <t xml:space="preserve"> (Větřák, rozšíření TV programů)</t>
    </r>
  </si>
  <si>
    <t>fond oprav Veselec</t>
  </si>
  <si>
    <t>refundace OSVČ</t>
  </si>
  <si>
    <t>služby Ginis, Codexis</t>
  </si>
  <si>
    <t>Junák - český skaut</t>
  </si>
  <si>
    <t>Klub dobré pohody Jedovnice</t>
  </si>
  <si>
    <t>Klub vodních sporů Jedovnice</t>
  </si>
  <si>
    <t>Mateřské a rodinné centrum Dymáček</t>
  </si>
  <si>
    <t>Český svaz včelařů</t>
  </si>
  <si>
    <t>Minigolf club Jedovnice</t>
  </si>
  <si>
    <t>ČCK MS Jedovnice</t>
  </si>
  <si>
    <t>Pionýr Jedovnice</t>
  </si>
  <si>
    <t>SK Jedovnice</t>
  </si>
  <si>
    <t>Staré časy Jedovnice</t>
  </si>
  <si>
    <t>Svaz tělesně postižených Jedovnice</t>
  </si>
  <si>
    <t>TJ Sokol Jedovnice</t>
  </si>
  <si>
    <t>Dary + rezerva</t>
  </si>
  <si>
    <t>neinvestiční transfery neziskovým a podobným organizacím</t>
  </si>
  <si>
    <t>Svaz měst a obcí ČR</t>
  </si>
  <si>
    <t>průtokové dotace ZŠ</t>
  </si>
  <si>
    <t xml:space="preserve">plyn </t>
  </si>
  <si>
    <t>odměny za užití duševního vlastnictví</t>
  </si>
  <si>
    <r>
      <t>nákup ostatních služeb</t>
    </r>
    <r>
      <rPr>
        <sz val="10"/>
        <rFont val="Arial"/>
        <family val="2"/>
        <charset val="238"/>
      </rPr>
      <t xml:space="preserve"> (nové přípojky, elektřina)</t>
    </r>
  </si>
  <si>
    <t xml:space="preserve">6171 Činnost místní správy  </t>
  </si>
  <si>
    <t>poštovní služby</t>
  </si>
  <si>
    <t>nákup ostatních služeb (grafické práce)</t>
  </si>
  <si>
    <t>Rozpočet 2017</t>
  </si>
  <si>
    <t>Spolek Bivoj</t>
  </si>
  <si>
    <t>odměny členů zastupitelstev</t>
  </si>
  <si>
    <t>povin.pojistné na veřejné zdravotní pojištění</t>
  </si>
  <si>
    <t>knihy, učební pomůcky a tisk</t>
  </si>
  <si>
    <r>
      <t>knihy, učební pomůcky a tisk</t>
    </r>
    <r>
      <rPr>
        <sz val="10"/>
        <rFont val="Arial"/>
        <family val="2"/>
        <charset val="238"/>
      </rPr>
      <t xml:space="preserve"> (tisk zpravodaje)</t>
    </r>
  </si>
  <si>
    <t xml:space="preserve">drobný hmotný dl.majetek </t>
  </si>
  <si>
    <r>
      <t xml:space="preserve">úroky z úvěru </t>
    </r>
    <r>
      <rPr>
        <sz val="10"/>
        <rFont val="Arial"/>
        <family val="2"/>
        <charset val="238"/>
      </rPr>
      <t>(chatky ATC)</t>
    </r>
  </si>
  <si>
    <t>elektická energie</t>
  </si>
  <si>
    <t>pohonné hmoty a maziva</t>
  </si>
  <si>
    <t>služby telekomunikací a radiokomunikací</t>
  </si>
  <si>
    <t>služby peněžních ústavů</t>
  </si>
  <si>
    <t>konzultační, poradenské a právní služby</t>
  </si>
  <si>
    <t>služby školení a vzdělávání</t>
  </si>
  <si>
    <t>účastnické poplatky na konference</t>
  </si>
  <si>
    <r>
      <t>výdaje na dopravní územní obslužnost</t>
    </r>
    <r>
      <rPr>
        <sz val="10"/>
        <rFont val="Arial"/>
        <family val="2"/>
        <charset val="238"/>
      </rPr>
      <t xml:space="preserve"> (IDS)</t>
    </r>
  </si>
  <si>
    <t xml:space="preserve">neinvestiční transfery </t>
  </si>
  <si>
    <t>neinv. transfer obcím</t>
  </si>
  <si>
    <r>
      <t xml:space="preserve">neinv.transfery </t>
    </r>
    <r>
      <rPr>
        <sz val="10"/>
        <rFont val="Arial"/>
        <family val="2"/>
        <charset val="238"/>
      </rPr>
      <t>(příspěvek Spolek Moravský kras)</t>
    </r>
  </si>
  <si>
    <t>neinvestiční příspěvek zřizovaným PO</t>
  </si>
  <si>
    <t>neinvestiční příspěvek cizím PO</t>
  </si>
  <si>
    <t>náhrada mezd v době nemoci</t>
  </si>
  <si>
    <t>sociální fond</t>
  </si>
  <si>
    <t>nespecifikované rezervy</t>
  </si>
  <si>
    <t>nespecifikované rezervy (REZERVA)</t>
  </si>
  <si>
    <t>příspěvek Svazek - II. fáze intezif.ČOV a kanalizace</t>
  </si>
  <si>
    <t>kulturní komise</t>
  </si>
  <si>
    <t>4379 Ost.sl. a činnosti v oblasti soc.prevence</t>
  </si>
  <si>
    <r>
      <t xml:space="preserve">splátky úvěrů </t>
    </r>
    <r>
      <rPr>
        <sz val="10"/>
        <rFont val="Arial"/>
        <family val="2"/>
        <charset val="238"/>
      </rPr>
      <t>(kemp chaty, prům.zóna, snížení en.náročnosti ZŠ)</t>
    </r>
  </si>
  <si>
    <r>
      <t>budovy, haly, stavby</t>
    </r>
    <r>
      <rPr>
        <sz val="10"/>
        <rFont val="Arial"/>
        <family val="2"/>
        <charset val="238"/>
      </rPr>
      <t xml:space="preserve"> (průtah 1.000.000)</t>
    </r>
  </si>
  <si>
    <r>
      <t xml:space="preserve">opravy a udržování </t>
    </r>
    <r>
      <rPr>
        <sz val="10"/>
        <rFont val="Arial"/>
        <family val="2"/>
        <charset val="238"/>
      </rPr>
      <t>(opravy chodníků - průtah)</t>
    </r>
  </si>
  <si>
    <r>
      <t xml:space="preserve">nákup zboží za účelem dalšího prodeje </t>
    </r>
    <r>
      <rPr>
        <sz val="10"/>
        <rFont val="Arial"/>
        <family val="2"/>
        <charset val="238"/>
      </rPr>
      <t>(kalendáře)</t>
    </r>
  </si>
  <si>
    <r>
      <t>nespecifikované rezervy</t>
    </r>
    <r>
      <rPr>
        <sz val="10"/>
        <rFont val="Arial"/>
        <family val="2"/>
        <charset val="238"/>
      </rPr>
      <t xml:space="preserve"> (200.000 participat. rozpočet)</t>
    </r>
  </si>
  <si>
    <t xml:space="preserve">ostatní osobní výdaje </t>
  </si>
  <si>
    <t xml:space="preserve">nákup materiálu j.n. </t>
  </si>
  <si>
    <r>
      <t>nájemné</t>
    </r>
    <r>
      <rPr>
        <sz val="10"/>
        <rFont val="Arial"/>
        <family val="2"/>
        <charset val="238"/>
      </rPr>
      <t xml:space="preserve"> </t>
    </r>
  </si>
  <si>
    <t xml:space="preserve">nákup ostatních služeb </t>
  </si>
  <si>
    <r>
      <t>nákup materiálu j.n.</t>
    </r>
    <r>
      <rPr>
        <sz val="10"/>
        <rFont val="Arial"/>
        <family val="2"/>
        <charset val="238"/>
      </rPr>
      <t xml:space="preserve"> </t>
    </r>
  </si>
  <si>
    <r>
      <t>úroky z úvěru</t>
    </r>
    <r>
      <rPr>
        <sz val="10"/>
        <rFont val="Arial"/>
        <family val="2"/>
        <charset val="238"/>
      </rPr>
      <t xml:space="preserve"> </t>
    </r>
  </si>
  <si>
    <r>
      <t>nákup ostatních služeb</t>
    </r>
    <r>
      <rPr>
        <sz val="10"/>
        <rFont val="Arial"/>
        <family val="2"/>
        <charset val="238"/>
      </rPr>
      <t xml:space="preserve"> </t>
    </r>
  </si>
  <si>
    <t xml:space="preserve">budovy, haly a stavby </t>
  </si>
  <si>
    <t xml:space="preserve">neinv.transfery </t>
  </si>
  <si>
    <t xml:space="preserve">Investiční transfery spolkům </t>
  </si>
  <si>
    <r>
      <t>neinvestiční příspěvek cizím PO</t>
    </r>
    <r>
      <rPr>
        <sz val="10"/>
        <rFont val="Arial"/>
        <family val="2"/>
        <charset val="238"/>
      </rPr>
      <t xml:space="preserve"> </t>
    </r>
  </si>
  <si>
    <t xml:space="preserve">léky a zdravotnický materiál </t>
  </si>
  <si>
    <r>
      <t>drobný hmotný dl.majetek</t>
    </r>
    <r>
      <rPr>
        <sz val="10"/>
        <rFont val="Arial"/>
        <family val="2"/>
        <charset val="238"/>
      </rPr>
      <t xml:space="preserve"> </t>
    </r>
  </si>
  <si>
    <r>
      <t>opravy a udržování</t>
    </r>
    <r>
      <rPr>
        <sz val="10"/>
        <rFont val="Arial"/>
        <family val="2"/>
        <charset val="238"/>
      </rPr>
      <t xml:space="preserve"> </t>
    </r>
  </si>
  <si>
    <t xml:space="preserve">zpracování dat, udržovací poplatky </t>
  </si>
  <si>
    <r>
      <t>léky a zdravotnický materiál</t>
    </r>
    <r>
      <rPr>
        <sz val="10"/>
        <rFont val="Arial"/>
        <family val="2"/>
        <charset val="238"/>
      </rPr>
      <t xml:space="preserve"> </t>
    </r>
  </si>
  <si>
    <r>
      <t>pohoštění</t>
    </r>
    <r>
      <rPr>
        <sz val="10"/>
        <rFont val="Arial"/>
        <family val="2"/>
        <charset val="238"/>
      </rPr>
      <t xml:space="preserve"> </t>
    </r>
  </si>
  <si>
    <r>
      <t>věcné dary</t>
    </r>
    <r>
      <rPr>
        <sz val="10"/>
        <rFont val="Arial"/>
        <family val="2"/>
        <charset val="238"/>
      </rPr>
      <t xml:space="preserve"> </t>
    </r>
  </si>
  <si>
    <t xml:space="preserve">investiční transfery církvím </t>
  </si>
  <si>
    <r>
      <t xml:space="preserve">drobný hmotný dl.majetek </t>
    </r>
    <r>
      <rPr>
        <sz val="10"/>
        <rFont val="Arial"/>
        <family val="2"/>
        <charset val="238"/>
      </rPr>
      <t xml:space="preserve"> </t>
    </r>
  </si>
  <si>
    <t xml:space="preserve">nespecifikované rezervy </t>
  </si>
  <si>
    <r>
      <t>ostatní osobní výdaje</t>
    </r>
    <r>
      <rPr>
        <sz val="10"/>
        <rFont val="Arial"/>
        <family val="2"/>
        <charset val="238"/>
      </rPr>
      <t xml:space="preserve"> </t>
    </r>
  </si>
  <si>
    <t xml:space="preserve">budovy, haly, stavby </t>
  </si>
  <si>
    <r>
      <t>nákup materiálu j. n.</t>
    </r>
    <r>
      <rPr>
        <sz val="10"/>
        <rFont val="Arial"/>
        <family val="2"/>
        <charset val="238"/>
      </rPr>
      <t xml:space="preserve"> </t>
    </r>
  </si>
  <si>
    <t xml:space="preserve">věcné dary </t>
  </si>
  <si>
    <r>
      <t>dary obyvatelstvu - peněžní</t>
    </r>
    <r>
      <rPr>
        <sz val="10"/>
        <rFont val="Arial"/>
        <family val="2"/>
        <charset val="238"/>
      </rPr>
      <t xml:space="preserve"> </t>
    </r>
  </si>
  <si>
    <t xml:space="preserve">drobný hmotný dl.majetek  </t>
  </si>
  <si>
    <t xml:space="preserve">3421 Využití volného času  </t>
  </si>
  <si>
    <t>dlouhodobý majetek j.n.</t>
  </si>
  <si>
    <t xml:space="preserve">nákup materiálu j.n.. </t>
  </si>
  <si>
    <r>
      <t>budovy, haly, stavby</t>
    </r>
    <r>
      <rPr>
        <sz val="10"/>
        <rFont val="Arial"/>
        <family val="2"/>
        <charset val="238"/>
      </rPr>
      <t xml:space="preserve"> </t>
    </r>
  </si>
  <si>
    <r>
      <t>plyn</t>
    </r>
    <r>
      <rPr>
        <sz val="10"/>
        <rFont val="Arial"/>
        <family val="2"/>
        <charset val="238"/>
      </rPr>
      <t xml:space="preserve"> </t>
    </r>
  </si>
  <si>
    <t xml:space="preserve">elektická energie </t>
  </si>
  <si>
    <t xml:space="preserve">studená voda </t>
  </si>
  <si>
    <r>
      <t>elektická energie energie</t>
    </r>
    <r>
      <rPr>
        <sz val="10"/>
        <rFont val="Arial"/>
        <family val="2"/>
        <charset val="238"/>
      </rPr>
      <t xml:space="preserve"> </t>
    </r>
  </si>
  <si>
    <r>
      <t>stroje přístroje a zařízení</t>
    </r>
    <r>
      <rPr>
        <sz val="10"/>
        <rFont val="Arial"/>
        <family val="2"/>
        <charset val="238"/>
      </rPr>
      <t xml:space="preserve"> </t>
    </r>
  </si>
  <si>
    <t xml:space="preserve">ostatní neinvestiční výdaje j.n. </t>
  </si>
  <si>
    <t xml:space="preserve">nájemné </t>
  </si>
  <si>
    <r>
      <t>neinv. transfer obcím</t>
    </r>
    <r>
      <rPr>
        <sz val="10"/>
        <rFont val="Arial"/>
        <family val="2"/>
        <charset val="238"/>
      </rPr>
      <t xml:space="preserve"> </t>
    </r>
  </si>
  <si>
    <r>
      <t>ostatní platy</t>
    </r>
    <r>
      <rPr>
        <sz val="10"/>
        <rFont val="Arial"/>
        <family val="2"/>
        <charset val="238"/>
      </rPr>
      <t xml:space="preserve"> </t>
    </r>
  </si>
  <si>
    <t xml:space="preserve">ost.povinné pojistné </t>
  </si>
  <si>
    <r>
      <t>ost.nákupy jinde nezařazené</t>
    </r>
    <r>
      <rPr>
        <sz val="10"/>
        <rFont val="Arial"/>
        <family val="2"/>
        <charset val="238"/>
      </rPr>
      <t xml:space="preserve"> </t>
    </r>
  </si>
  <si>
    <r>
      <t>povinné pojistné</t>
    </r>
    <r>
      <rPr>
        <sz val="10"/>
        <rFont val="Arial"/>
        <family val="2"/>
        <charset val="238"/>
      </rPr>
      <t xml:space="preserve"> </t>
    </r>
  </si>
  <si>
    <t xml:space="preserve">platby daní a poplatků </t>
  </si>
  <si>
    <r>
      <t>dlouhodobý majetek j.n.</t>
    </r>
    <r>
      <rPr>
        <sz val="10"/>
        <rFont val="Arial"/>
        <family val="2"/>
        <charset val="238"/>
      </rPr>
      <t xml:space="preserve"> </t>
    </r>
  </si>
  <si>
    <t xml:space="preserve">služby peněžních ústavů </t>
  </si>
  <si>
    <r>
      <t>Sdružení obcí a měst jižní Moravy</t>
    </r>
    <r>
      <rPr>
        <sz val="10"/>
        <rFont val="Arial"/>
        <family val="2"/>
        <charset val="238"/>
      </rPr>
      <t xml:space="preserve"> </t>
    </r>
  </si>
  <si>
    <t>průtokové dotace MŠ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</si>
</sst>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1"/>
      <name val="Arial"/>
      <family val="2"/>
      <charset val="238"/>
    </font>
    <font>
      <sz val="12"/>
      <color indexed="8"/>
      <name val="Arial"/>
      <family val="2"/>
      <charset val="238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i/>
      <sz val="12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Arial"/>
      <family val="2"/>
      <charset val="238"/>
    </font>
    <font>
      <sz val="12"/>
      <color theme="3"/>
      <name val="Arial"/>
      <family val="2"/>
      <charset val="238"/>
    </font>
    <font>
      <b/>
      <sz val="12"/>
      <color theme="3"/>
      <name val="Arial"/>
      <family val="2"/>
      <charset val="238"/>
    </font>
    <font>
      <i/>
      <sz val="11"/>
      <color theme="3"/>
      <name val="Arial"/>
      <family val="2"/>
      <charset val="238"/>
    </font>
    <font>
      <sz val="12"/>
      <color theme="3"/>
      <name val="Times New Roman"/>
      <family val="1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/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/>
    <xf numFmtId="3" fontId="10" fillId="0" borderId="0" xfId="0" applyNumberFormat="1" applyFont="1"/>
    <xf numFmtId="0" fontId="5" fillId="2" borderId="0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3" fontId="8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left" wrapText="1"/>
    </xf>
    <xf numFmtId="3" fontId="9" fillId="0" borderId="8" xfId="0" applyNumberFormat="1" applyFont="1" applyBorder="1" applyAlignment="1">
      <alignment horizontal="right"/>
    </xf>
    <xf numFmtId="0" fontId="2" fillId="0" borderId="9" xfId="0" applyFont="1" applyBorder="1" applyAlignment="1">
      <alignment horizontal="left" wrapText="1"/>
    </xf>
    <xf numFmtId="3" fontId="8" fillId="0" borderId="10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8" fillId="0" borderId="11" xfId="0" applyFont="1" applyBorder="1"/>
    <xf numFmtId="0" fontId="6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8" fillId="2" borderId="11" xfId="0" applyFont="1" applyFill="1" applyBorder="1"/>
    <xf numFmtId="0" fontId="6" fillId="2" borderId="5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/>
    <xf numFmtId="3" fontId="17" fillId="0" borderId="2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right"/>
    </xf>
    <xf numFmtId="3" fontId="18" fillId="0" borderId="7" xfId="0" applyNumberFormat="1" applyFont="1" applyFill="1" applyBorder="1" applyAlignment="1">
      <alignment horizontal="right"/>
    </xf>
    <xf numFmtId="3" fontId="17" fillId="0" borderId="9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/>
    <xf numFmtId="0" fontId="0" fillId="0" borderId="0" xfId="0" applyFill="1"/>
    <xf numFmtId="4" fontId="8" fillId="0" borderId="3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center"/>
    </xf>
    <xf numFmtId="4" fontId="8" fillId="0" borderId="11" xfId="0" applyNumberFormat="1" applyFont="1" applyBorder="1"/>
    <xf numFmtId="4" fontId="8" fillId="2" borderId="11" xfId="0" applyNumberFormat="1" applyFont="1" applyFill="1" applyBorder="1"/>
    <xf numFmtId="4" fontId="10" fillId="0" borderId="0" xfId="0" applyNumberFormat="1" applyFont="1"/>
    <xf numFmtId="3" fontId="17" fillId="2" borderId="0" xfId="0" applyNumberFormat="1" applyFont="1" applyFill="1" applyBorder="1" applyAlignment="1">
      <alignment horizontal="right"/>
    </xf>
    <xf numFmtId="3" fontId="19" fillId="2" borderId="0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wrapText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left" wrapText="1"/>
    </xf>
    <xf numFmtId="0" fontId="12" fillId="0" borderId="9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left" wrapText="1"/>
    </xf>
    <xf numFmtId="0" fontId="12" fillId="0" borderId="9" xfId="0" applyFont="1" applyFill="1" applyBorder="1" applyAlignment="1">
      <alignment horizontal="left" wrapText="1"/>
    </xf>
    <xf numFmtId="0" fontId="14" fillId="0" borderId="9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1" fillId="0" borderId="9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1" fillId="0" borderId="2" xfId="0" applyFont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3" fontId="12" fillId="0" borderId="8" xfId="0" applyNumberFormat="1" applyFont="1" applyFill="1" applyBorder="1" applyAlignment="1">
      <alignment horizontal="right" vertical="center"/>
    </xf>
    <xf numFmtId="3" fontId="11" fillId="0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11" fillId="2" borderId="11" xfId="0" applyNumberFormat="1" applyFont="1" applyFill="1" applyBorder="1" applyAlignment="1">
      <alignment horizontal="right" vertical="center"/>
    </xf>
    <xf numFmtId="3" fontId="6" fillId="2" borderId="11" xfId="0" applyNumberFormat="1" applyFont="1" applyFill="1" applyBorder="1" applyAlignment="1">
      <alignment horizontal="right" vertical="center"/>
    </xf>
    <xf numFmtId="3" fontId="12" fillId="0" borderId="3" xfId="0" applyNumberFormat="1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wrapText="1"/>
    </xf>
    <xf numFmtId="3" fontId="11" fillId="3" borderId="11" xfId="0" applyNumberFormat="1" applyFont="1" applyFill="1" applyBorder="1" applyAlignment="1">
      <alignment horizontal="right" vertical="center"/>
    </xf>
    <xf numFmtId="0" fontId="4" fillId="0" borderId="0" xfId="0" applyFont="1"/>
    <xf numFmtId="0" fontId="21" fillId="0" borderId="0" xfId="0" applyFont="1"/>
    <xf numFmtId="0" fontId="11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right" vertical="center"/>
    </xf>
    <xf numFmtId="3" fontId="11" fillId="0" borderId="1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zoomScaleNormal="100" zoomScaleSheetLayoutView="100" workbookViewId="0">
      <selection activeCell="G16" sqref="G16"/>
    </sheetView>
  </sheetViews>
  <sheetFormatPr defaultRowHeight="15.75" x14ac:dyDescent="0.25"/>
  <cols>
    <col min="1" max="1" width="8.7109375" style="3" customWidth="1"/>
    <col min="2" max="2" width="8.7109375" style="5" customWidth="1"/>
    <col min="3" max="3" width="60.7109375" style="18" customWidth="1"/>
    <col min="4" max="4" width="15.85546875" style="10" customWidth="1"/>
    <col min="5" max="5" width="17.28515625" style="55" customWidth="1"/>
    <col min="6" max="6" width="15.85546875" style="42" customWidth="1"/>
    <col min="7" max="7" width="15.85546875" style="48" customWidth="1"/>
  </cols>
  <sheetData>
    <row r="1" spans="1:7" s="1" customFormat="1" ht="15" x14ac:dyDescent="0.2">
      <c r="A1" s="19" t="s">
        <v>61</v>
      </c>
      <c r="B1" s="20" t="s">
        <v>62</v>
      </c>
      <c r="C1" s="21" t="s">
        <v>63</v>
      </c>
      <c r="D1" s="22" t="s">
        <v>64</v>
      </c>
      <c r="E1" s="50" t="s">
        <v>64</v>
      </c>
      <c r="F1" s="37" t="s">
        <v>64</v>
      </c>
      <c r="G1" s="43" t="s">
        <v>64</v>
      </c>
    </row>
    <row r="2" spans="1:7" x14ac:dyDescent="0.25">
      <c r="A2" s="23"/>
      <c r="B2" s="31"/>
      <c r="C2" s="29" t="s">
        <v>22</v>
      </c>
      <c r="D2" s="30"/>
      <c r="E2" s="52"/>
      <c r="F2" s="39"/>
      <c r="G2" s="46"/>
    </row>
    <row r="3" spans="1:7" ht="15" x14ac:dyDescent="0.2">
      <c r="A3" s="24">
        <v>3341</v>
      </c>
      <c r="B3" s="4">
        <v>5021</v>
      </c>
      <c r="C3" s="2" t="s">
        <v>42</v>
      </c>
      <c r="D3" s="32">
        <v>453700</v>
      </c>
      <c r="E3" s="53">
        <v>471800</v>
      </c>
      <c r="F3" s="8">
        <v>450000</v>
      </c>
      <c r="G3" s="44"/>
    </row>
    <row r="4" spans="1:7" ht="15" x14ac:dyDescent="0.2">
      <c r="A4" s="24">
        <v>3341</v>
      </c>
      <c r="B4" s="4">
        <v>5136</v>
      </c>
      <c r="C4" s="2" t="s">
        <v>6</v>
      </c>
      <c r="D4" s="32">
        <v>2200</v>
      </c>
      <c r="E4" s="53">
        <v>2040</v>
      </c>
      <c r="F4" s="8">
        <v>3000</v>
      </c>
      <c r="G4" s="44"/>
    </row>
    <row r="5" spans="1:7" ht="15" x14ac:dyDescent="0.2">
      <c r="A5" s="24">
        <v>3341</v>
      </c>
      <c r="B5" s="4">
        <v>5137</v>
      </c>
      <c r="C5" s="2" t="s">
        <v>71</v>
      </c>
      <c r="D5" s="32">
        <v>84800</v>
      </c>
      <c r="E5" s="53">
        <v>103908.05</v>
      </c>
      <c r="F5" s="8">
        <v>85000</v>
      </c>
      <c r="G5" s="44"/>
    </row>
    <row r="6" spans="1:7" ht="15" x14ac:dyDescent="0.2">
      <c r="A6" s="24">
        <v>3341</v>
      </c>
      <c r="B6" s="4">
        <v>5139</v>
      </c>
      <c r="C6" s="2" t="s">
        <v>72</v>
      </c>
      <c r="D6" s="32">
        <v>107800</v>
      </c>
      <c r="E6" s="53">
        <v>88717.95</v>
      </c>
      <c r="F6" s="8">
        <v>65000</v>
      </c>
      <c r="G6" s="44"/>
    </row>
    <row r="7" spans="1:7" ht="15" x14ac:dyDescent="0.2">
      <c r="A7" s="24">
        <v>3341</v>
      </c>
      <c r="B7" s="4">
        <v>5154</v>
      </c>
      <c r="C7" s="2" t="s">
        <v>43</v>
      </c>
      <c r="D7" s="32">
        <v>15300</v>
      </c>
      <c r="E7" s="53">
        <v>10392.4</v>
      </c>
      <c r="F7" s="40">
        <v>15000</v>
      </c>
      <c r="G7" s="44"/>
    </row>
    <row r="8" spans="1:7" ht="15" x14ac:dyDescent="0.2">
      <c r="A8" s="24">
        <v>3341</v>
      </c>
      <c r="B8" s="4">
        <v>5162</v>
      </c>
      <c r="C8" s="2" t="s">
        <v>10</v>
      </c>
      <c r="D8" s="32">
        <v>7800</v>
      </c>
      <c r="E8" s="53">
        <v>7369.64</v>
      </c>
      <c r="F8" s="40">
        <v>15000</v>
      </c>
      <c r="G8" s="44"/>
    </row>
    <row r="9" spans="1:7" ht="15" x14ac:dyDescent="0.2">
      <c r="A9" s="24">
        <v>3341</v>
      </c>
      <c r="B9" s="4">
        <v>5169</v>
      </c>
      <c r="C9" s="2" t="s">
        <v>0</v>
      </c>
      <c r="D9" s="32">
        <v>9900</v>
      </c>
      <c r="E9" s="53">
        <v>4860</v>
      </c>
      <c r="F9" s="40">
        <v>15000</v>
      </c>
      <c r="G9" s="44"/>
    </row>
    <row r="10" spans="1:7" ht="15" x14ac:dyDescent="0.2">
      <c r="A10" s="24">
        <v>3341</v>
      </c>
      <c r="B10" s="4">
        <v>5171</v>
      </c>
      <c r="C10" s="2" t="s">
        <v>5</v>
      </c>
      <c r="D10" s="32">
        <v>14400</v>
      </c>
      <c r="E10" s="53">
        <v>6146</v>
      </c>
      <c r="F10" s="40">
        <v>15000</v>
      </c>
      <c r="G10" s="44"/>
    </row>
    <row r="11" spans="1:7" ht="15" x14ac:dyDescent="0.2">
      <c r="A11" s="24">
        <v>3341</v>
      </c>
      <c r="B11" s="4">
        <v>5172</v>
      </c>
      <c r="C11" s="2" t="s">
        <v>76</v>
      </c>
      <c r="D11" s="32">
        <v>1100</v>
      </c>
      <c r="E11" s="53">
        <v>16611</v>
      </c>
      <c r="F11" s="40">
        <v>20000</v>
      </c>
      <c r="G11" s="44"/>
    </row>
    <row r="12" spans="1:7" ht="15" x14ac:dyDescent="0.2">
      <c r="A12" s="24">
        <v>3341</v>
      </c>
      <c r="B12" s="4">
        <v>5176</v>
      </c>
      <c r="C12" s="2" t="s">
        <v>44</v>
      </c>
      <c r="D12" s="32">
        <v>0</v>
      </c>
      <c r="E12" s="53">
        <v>0</v>
      </c>
      <c r="F12" s="40">
        <v>1000</v>
      </c>
      <c r="G12" s="44"/>
    </row>
    <row r="13" spans="1:7" ht="15" x14ac:dyDescent="0.2">
      <c r="A13" s="24">
        <v>3341</v>
      </c>
      <c r="B13" s="4">
        <v>5901</v>
      </c>
      <c r="C13" s="2" t="s">
        <v>73</v>
      </c>
      <c r="D13" s="32">
        <v>0</v>
      </c>
      <c r="E13" s="53">
        <v>0</v>
      </c>
      <c r="F13" s="40">
        <v>30000</v>
      </c>
      <c r="G13" s="44"/>
    </row>
    <row r="14" spans="1:7" s="7" customFormat="1" ht="15" x14ac:dyDescent="0.2">
      <c r="A14" s="33" t="s">
        <v>66</v>
      </c>
      <c r="B14" s="6">
        <v>0</v>
      </c>
      <c r="C14" s="15" t="s">
        <v>68</v>
      </c>
      <c r="D14" s="32">
        <f>SUM(D3:D13)</f>
        <v>697000</v>
      </c>
      <c r="E14" s="53">
        <f>SUM(E3:E13)</f>
        <v>711845.04</v>
      </c>
      <c r="F14" s="41">
        <f>SUM(F3:F13)</f>
        <v>714000</v>
      </c>
      <c r="G14" s="47">
        <f>SUM(G3:G13)</f>
        <v>0</v>
      </c>
    </row>
    <row r="15" spans="1:7" s="7" customFormat="1" ht="5.0999999999999996" customHeight="1" x14ac:dyDescent="0.2">
      <c r="A15" s="33"/>
      <c r="B15" s="6"/>
      <c r="C15" s="15"/>
      <c r="D15" s="32"/>
      <c r="E15" s="53"/>
      <c r="F15" s="41"/>
      <c r="G15" s="47"/>
    </row>
    <row r="16" spans="1:7" ht="15" x14ac:dyDescent="0.2">
      <c r="A16" s="34">
        <v>3341</v>
      </c>
      <c r="B16" s="11">
        <v>5021</v>
      </c>
      <c r="C16" s="16" t="s">
        <v>42</v>
      </c>
      <c r="D16" s="35"/>
      <c r="E16" s="54">
        <v>12300</v>
      </c>
      <c r="F16" s="12"/>
      <c r="G16" s="56">
        <v>15000</v>
      </c>
    </row>
    <row r="17" spans="1:7" ht="15" x14ac:dyDescent="0.2">
      <c r="A17" s="34">
        <v>3341</v>
      </c>
      <c r="B17" s="11">
        <v>5137</v>
      </c>
      <c r="C17" s="16" t="s">
        <v>77</v>
      </c>
      <c r="D17" s="35">
        <v>104400</v>
      </c>
      <c r="E17" s="54">
        <v>0</v>
      </c>
      <c r="F17" s="12">
        <v>150000</v>
      </c>
      <c r="G17" s="56">
        <v>100000</v>
      </c>
    </row>
    <row r="18" spans="1:7" ht="15" x14ac:dyDescent="0.2">
      <c r="A18" s="34">
        <v>3341</v>
      </c>
      <c r="B18" s="11">
        <v>5154</v>
      </c>
      <c r="C18" s="16" t="s">
        <v>74</v>
      </c>
      <c r="D18" s="35">
        <v>4000</v>
      </c>
      <c r="E18" s="54">
        <v>2685</v>
      </c>
      <c r="F18" s="12">
        <v>5000</v>
      </c>
      <c r="G18" s="56"/>
    </row>
    <row r="19" spans="1:7" ht="15" x14ac:dyDescent="0.2">
      <c r="A19" s="34">
        <v>3341</v>
      </c>
      <c r="B19" s="11">
        <v>5169</v>
      </c>
      <c r="C19" s="16" t="s">
        <v>99</v>
      </c>
      <c r="D19" s="35">
        <v>55000</v>
      </c>
      <c r="E19" s="54">
        <v>28606</v>
      </c>
      <c r="F19" s="12">
        <v>115000</v>
      </c>
      <c r="G19" s="56">
        <v>30000</v>
      </c>
    </row>
    <row r="20" spans="1:7" ht="15" x14ac:dyDescent="0.2">
      <c r="A20" s="34">
        <v>3341</v>
      </c>
      <c r="B20" s="11">
        <v>5171</v>
      </c>
      <c r="C20" s="16" t="s">
        <v>5</v>
      </c>
      <c r="D20" s="35">
        <v>353700</v>
      </c>
      <c r="E20" s="54">
        <v>355837.4</v>
      </c>
      <c r="F20" s="12">
        <v>400000</v>
      </c>
      <c r="G20" s="56">
        <v>400000</v>
      </c>
    </row>
    <row r="21" spans="1:7" s="7" customFormat="1" ht="15" x14ac:dyDescent="0.2">
      <c r="A21" s="36" t="s">
        <v>66</v>
      </c>
      <c r="B21" s="13">
        <v>1</v>
      </c>
      <c r="C21" s="17" t="s">
        <v>69</v>
      </c>
      <c r="D21" s="35">
        <f>SUM(D16:D20)</f>
        <v>517100</v>
      </c>
      <c r="E21" s="54">
        <f>SUM(E16:E20)</f>
        <v>399428.4</v>
      </c>
      <c r="F21" s="14">
        <f>SUM(F16:F20)</f>
        <v>670000</v>
      </c>
      <c r="G21" s="57">
        <f>SUM(G16:G20)</f>
        <v>545000</v>
      </c>
    </row>
    <row r="22" spans="1:7" s="7" customFormat="1" ht="5.0999999999999996" customHeight="1" x14ac:dyDescent="0.2">
      <c r="A22" s="33"/>
      <c r="B22" s="6"/>
      <c r="C22" s="15"/>
      <c r="D22" s="32"/>
      <c r="E22" s="53"/>
      <c r="F22" s="41"/>
      <c r="G22" s="47"/>
    </row>
    <row r="23" spans="1:7" ht="15" x14ac:dyDescent="0.2">
      <c r="A23" s="24">
        <v>3341</v>
      </c>
      <c r="B23" s="4">
        <v>5021</v>
      </c>
      <c r="C23" s="2" t="s">
        <v>42</v>
      </c>
      <c r="D23" s="32">
        <v>30000</v>
      </c>
      <c r="E23" s="53">
        <v>36000</v>
      </c>
      <c r="F23" s="8">
        <v>30000</v>
      </c>
      <c r="G23" s="44"/>
    </row>
    <row r="24" spans="1:7" ht="15" x14ac:dyDescent="0.2">
      <c r="A24" s="24">
        <v>3341</v>
      </c>
      <c r="B24" s="4">
        <v>5169</v>
      </c>
      <c r="C24" s="2" t="s">
        <v>70</v>
      </c>
      <c r="D24" s="32">
        <v>31450</v>
      </c>
      <c r="E24" s="53">
        <v>52596</v>
      </c>
      <c r="F24" s="8">
        <v>70000</v>
      </c>
      <c r="G24" s="44"/>
    </row>
    <row r="25" spans="1:7" s="7" customFormat="1" ht="15" x14ac:dyDescent="0.2">
      <c r="A25" s="33" t="s">
        <v>66</v>
      </c>
      <c r="B25" s="6">
        <v>2</v>
      </c>
      <c r="C25" s="15" t="s">
        <v>67</v>
      </c>
      <c r="D25" s="32">
        <f>SUM(D23:D24)</f>
        <v>61450</v>
      </c>
      <c r="E25" s="53">
        <f>SUM(E23:E24)</f>
        <v>88596</v>
      </c>
      <c r="F25" s="41">
        <f>SUM(F23:F24)</f>
        <v>100000</v>
      </c>
      <c r="G25" s="47">
        <f>SUM(G23:G24)</f>
        <v>0</v>
      </c>
    </row>
    <row r="26" spans="1:7" x14ac:dyDescent="0.25">
      <c r="A26" s="25"/>
      <c r="B26" s="26"/>
      <c r="C26" s="27" t="s">
        <v>1</v>
      </c>
      <c r="D26" s="28">
        <f>D14+D21+D25+221</f>
        <v>1275771</v>
      </c>
      <c r="E26" s="51">
        <f>E14+E21+E25</f>
        <v>1199869.4399999999</v>
      </c>
      <c r="F26" s="38">
        <f>F14+F21+F25</f>
        <v>1484000</v>
      </c>
      <c r="G26" s="45">
        <f>G14+G21+G25</f>
        <v>545000</v>
      </c>
    </row>
  </sheetData>
  <printOptions horizontalCentered="1"/>
  <pageMargins left="0.39370078740157483" right="0.39370078740157483" top="0.74803149606299213" bottom="0.74803149606299213" header="0.31496062992125984" footer="0.31496062992125984"/>
  <pageSetup paperSize="9" scale="68" orientation="portrait" r:id="rId1"/>
  <headerFooter alignWithMargins="0">
    <oddHeader>&amp;C&amp;"Arial,Tučné"&amp;20Rozpočet výdajů 2017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9"/>
  <sheetViews>
    <sheetView tabSelected="1" view="pageLayout" zoomScaleNormal="100" zoomScaleSheetLayoutView="100" workbookViewId="0"/>
  </sheetViews>
  <sheetFormatPr defaultRowHeight="15" x14ac:dyDescent="0.2"/>
  <cols>
    <col min="1" max="1" width="5.7109375" style="88" customWidth="1"/>
    <col min="2" max="2" width="5.7109375" style="89" customWidth="1"/>
    <col min="3" max="3" width="70.7109375" style="90" customWidth="1"/>
    <col min="4" max="4" width="14.7109375" style="103" customWidth="1"/>
  </cols>
  <sheetData>
    <row r="1" spans="1:5" s="1" customFormat="1" x14ac:dyDescent="0.2">
      <c r="A1" s="58" t="s">
        <v>61</v>
      </c>
      <c r="B1" s="59" t="s">
        <v>62</v>
      </c>
      <c r="C1" s="91" t="s">
        <v>63</v>
      </c>
      <c r="D1" s="92" t="s">
        <v>103</v>
      </c>
    </row>
    <row r="2" spans="1:5" x14ac:dyDescent="0.25">
      <c r="A2" s="60"/>
      <c r="B2" s="61"/>
      <c r="C2" s="62" t="s">
        <v>16</v>
      </c>
      <c r="D2" s="115"/>
    </row>
    <row r="3" spans="1:5" ht="14.25" x14ac:dyDescent="0.2">
      <c r="A3" s="63">
        <v>1031</v>
      </c>
      <c r="B3" s="64">
        <v>5021</v>
      </c>
      <c r="C3" s="65" t="s">
        <v>136</v>
      </c>
      <c r="D3" s="104">
        <v>110000</v>
      </c>
    </row>
    <row r="4" spans="1:5" ht="14.25" x14ac:dyDescent="0.2">
      <c r="A4" s="63">
        <v>1031</v>
      </c>
      <c r="B4" s="64">
        <v>5139</v>
      </c>
      <c r="C4" s="65" t="s">
        <v>137</v>
      </c>
      <c r="D4" s="95">
        <v>40000</v>
      </c>
    </row>
    <row r="5" spans="1:5" ht="14.25" x14ac:dyDescent="0.2">
      <c r="A5" s="63">
        <v>1031</v>
      </c>
      <c r="B5" s="64">
        <v>5156</v>
      </c>
      <c r="C5" s="65" t="s">
        <v>112</v>
      </c>
      <c r="D5" s="95">
        <v>1000</v>
      </c>
    </row>
    <row r="6" spans="1:5" ht="14.25" x14ac:dyDescent="0.2">
      <c r="A6" s="63">
        <v>1031</v>
      </c>
      <c r="B6" s="64">
        <v>5169</v>
      </c>
      <c r="C6" s="65" t="s">
        <v>0</v>
      </c>
      <c r="D6" s="95">
        <v>220000</v>
      </c>
    </row>
    <row r="7" spans="1:5" x14ac:dyDescent="0.25">
      <c r="A7" s="66"/>
      <c r="B7" s="67"/>
      <c r="C7" s="68" t="s">
        <v>1</v>
      </c>
      <c r="D7" s="94">
        <f>SUM(D3:D6)</f>
        <v>371000</v>
      </c>
    </row>
    <row r="8" spans="1:5" x14ac:dyDescent="0.25">
      <c r="A8" s="60"/>
      <c r="B8" s="69" t="s">
        <v>46</v>
      </c>
      <c r="C8" s="62" t="s">
        <v>47</v>
      </c>
      <c r="D8" s="105"/>
    </row>
    <row r="9" spans="1:5" ht="14.25" x14ac:dyDescent="0.2">
      <c r="A9" s="63">
        <v>2143</v>
      </c>
      <c r="B9" s="64">
        <v>5011</v>
      </c>
      <c r="C9" s="65" t="s">
        <v>2</v>
      </c>
      <c r="D9" s="95">
        <v>202000</v>
      </c>
      <c r="E9" s="49"/>
    </row>
    <row r="10" spans="1:5" ht="14.25" x14ac:dyDescent="0.2">
      <c r="A10" s="63">
        <v>2143</v>
      </c>
      <c r="B10" s="64">
        <v>5031</v>
      </c>
      <c r="C10" s="65" t="s">
        <v>3</v>
      </c>
      <c r="D10" s="95">
        <v>51000</v>
      </c>
      <c r="E10" s="49"/>
    </row>
    <row r="11" spans="1:5" ht="14.25" x14ac:dyDescent="0.2">
      <c r="A11" s="63">
        <v>2143</v>
      </c>
      <c r="B11" s="64">
        <v>5032</v>
      </c>
      <c r="C11" s="65" t="s">
        <v>106</v>
      </c>
      <c r="D11" s="95">
        <v>19000</v>
      </c>
      <c r="E11" s="49"/>
    </row>
    <row r="12" spans="1:5" ht="14.25" x14ac:dyDescent="0.2">
      <c r="A12" s="63">
        <v>2143</v>
      </c>
      <c r="B12" s="64">
        <v>5137</v>
      </c>
      <c r="C12" s="65" t="s">
        <v>109</v>
      </c>
      <c r="D12" s="95">
        <v>25000</v>
      </c>
    </row>
    <row r="13" spans="1:5" ht="14.25" x14ac:dyDescent="0.2">
      <c r="A13" s="63">
        <v>2143</v>
      </c>
      <c r="B13" s="64">
        <v>5139</v>
      </c>
      <c r="C13" s="65" t="s">
        <v>65</v>
      </c>
      <c r="D13" s="95">
        <v>30000</v>
      </c>
    </row>
    <row r="14" spans="1:5" ht="14.25" x14ac:dyDescent="0.2">
      <c r="A14" s="63">
        <v>2143</v>
      </c>
      <c r="B14" s="64">
        <v>5141</v>
      </c>
      <c r="C14" s="65" t="s">
        <v>110</v>
      </c>
      <c r="D14" s="95">
        <v>20000</v>
      </c>
    </row>
    <row r="15" spans="1:5" ht="14.25" x14ac:dyDescent="0.2">
      <c r="A15" s="63">
        <v>2143</v>
      </c>
      <c r="B15" s="64">
        <v>5156</v>
      </c>
      <c r="C15" s="65" t="s">
        <v>112</v>
      </c>
      <c r="D15" s="95">
        <v>1000</v>
      </c>
    </row>
    <row r="16" spans="1:5" ht="14.25" x14ac:dyDescent="0.2">
      <c r="A16" s="63">
        <v>2143</v>
      </c>
      <c r="B16" s="64">
        <v>5164</v>
      </c>
      <c r="C16" s="65" t="s">
        <v>138</v>
      </c>
      <c r="D16" s="95">
        <v>70000</v>
      </c>
    </row>
    <row r="17" spans="1:4" ht="14.25" x14ac:dyDescent="0.2">
      <c r="A17" s="63">
        <v>2143</v>
      </c>
      <c r="B17" s="64">
        <v>5166</v>
      </c>
      <c r="C17" s="65" t="s">
        <v>115</v>
      </c>
      <c r="D17" s="95">
        <v>30000</v>
      </c>
    </row>
    <row r="18" spans="1:4" ht="14.25" x14ac:dyDescent="0.2">
      <c r="A18" s="63">
        <v>2143</v>
      </c>
      <c r="B18" s="64">
        <v>5169</v>
      </c>
      <c r="C18" s="65" t="s">
        <v>139</v>
      </c>
      <c r="D18" s="95">
        <v>400000</v>
      </c>
    </row>
    <row r="19" spans="1:4" ht="14.25" x14ac:dyDescent="0.2">
      <c r="A19" s="63">
        <v>2143</v>
      </c>
      <c r="B19" s="64">
        <v>5171</v>
      </c>
      <c r="C19" s="65" t="s">
        <v>5</v>
      </c>
      <c r="D19" s="95">
        <v>50000</v>
      </c>
    </row>
    <row r="20" spans="1:4" ht="14.25" x14ac:dyDescent="0.2">
      <c r="A20" s="63">
        <v>2143</v>
      </c>
      <c r="B20" s="64">
        <v>5424</v>
      </c>
      <c r="C20" s="65" t="s">
        <v>124</v>
      </c>
      <c r="D20" s="95">
        <v>2000</v>
      </c>
    </row>
    <row r="21" spans="1:4" x14ac:dyDescent="0.25">
      <c r="A21" s="66"/>
      <c r="B21" s="67"/>
      <c r="C21" s="68" t="s">
        <v>1</v>
      </c>
      <c r="D21" s="94">
        <f>SUM(D9:D20)</f>
        <v>900000</v>
      </c>
    </row>
    <row r="22" spans="1:4" x14ac:dyDescent="0.25">
      <c r="A22" s="60"/>
      <c r="B22" s="69" t="s">
        <v>46</v>
      </c>
      <c r="C22" s="62" t="s">
        <v>48</v>
      </c>
      <c r="D22" s="105"/>
    </row>
    <row r="23" spans="1:4" ht="14.25" x14ac:dyDescent="0.2">
      <c r="A23" s="63">
        <v>2212</v>
      </c>
      <c r="B23" s="64">
        <v>5139</v>
      </c>
      <c r="C23" s="65" t="s">
        <v>140</v>
      </c>
      <c r="D23" s="95">
        <v>140000</v>
      </c>
    </row>
    <row r="24" spans="1:4" ht="14.25" x14ac:dyDescent="0.2">
      <c r="A24" s="63">
        <v>2212</v>
      </c>
      <c r="B24" s="64">
        <v>5141</v>
      </c>
      <c r="C24" s="65" t="s">
        <v>141</v>
      </c>
      <c r="D24" s="95">
        <v>40000</v>
      </c>
    </row>
    <row r="25" spans="1:4" ht="14.25" x14ac:dyDescent="0.2">
      <c r="A25" s="63">
        <v>2212</v>
      </c>
      <c r="B25" s="64">
        <v>5156</v>
      </c>
      <c r="C25" s="65" t="s">
        <v>112</v>
      </c>
      <c r="D25" s="95">
        <v>30000</v>
      </c>
    </row>
    <row r="26" spans="1:4" ht="14.25" x14ac:dyDescent="0.2">
      <c r="A26" s="63">
        <v>2212</v>
      </c>
      <c r="B26" s="64">
        <v>5166</v>
      </c>
      <c r="C26" s="65" t="s">
        <v>115</v>
      </c>
      <c r="D26" s="95">
        <v>5000</v>
      </c>
    </row>
    <row r="27" spans="1:4" ht="14.25" x14ac:dyDescent="0.2">
      <c r="A27" s="63">
        <v>2212</v>
      </c>
      <c r="B27" s="64">
        <v>5169</v>
      </c>
      <c r="C27" s="65" t="s">
        <v>142</v>
      </c>
      <c r="D27" s="95">
        <v>80000</v>
      </c>
    </row>
    <row r="28" spans="1:4" ht="14.25" x14ac:dyDescent="0.2">
      <c r="A28" s="63">
        <v>2212</v>
      </c>
      <c r="B28" s="64">
        <v>5171</v>
      </c>
      <c r="C28" s="70" t="s">
        <v>39</v>
      </c>
      <c r="D28" s="95">
        <v>11750000</v>
      </c>
    </row>
    <row r="29" spans="1:4" ht="14.25" x14ac:dyDescent="0.2">
      <c r="A29" s="63">
        <v>2212</v>
      </c>
      <c r="B29" s="64">
        <v>6121</v>
      </c>
      <c r="C29" s="65" t="s">
        <v>132</v>
      </c>
      <c r="D29" s="95">
        <v>1000000</v>
      </c>
    </row>
    <row r="30" spans="1:4" x14ac:dyDescent="0.25">
      <c r="A30" s="66"/>
      <c r="B30" s="67"/>
      <c r="C30" s="68" t="s">
        <v>1</v>
      </c>
      <c r="D30" s="94">
        <f>SUM(D23:D29)</f>
        <v>13045000</v>
      </c>
    </row>
    <row r="31" spans="1:4" x14ac:dyDescent="0.25">
      <c r="A31" s="60"/>
      <c r="B31" s="69"/>
      <c r="C31" s="62" t="s">
        <v>38</v>
      </c>
      <c r="D31" s="105"/>
    </row>
    <row r="32" spans="1:4" ht="14.25" x14ac:dyDescent="0.2">
      <c r="A32" s="63">
        <v>2219</v>
      </c>
      <c r="B32" s="64">
        <v>5139</v>
      </c>
      <c r="C32" s="65" t="s">
        <v>140</v>
      </c>
      <c r="D32" s="95">
        <v>30000</v>
      </c>
    </row>
    <row r="33" spans="1:4" ht="14.25" x14ac:dyDescent="0.2">
      <c r="A33" s="63">
        <v>2219</v>
      </c>
      <c r="B33" s="64">
        <v>5169</v>
      </c>
      <c r="C33" s="65" t="s">
        <v>0</v>
      </c>
      <c r="D33" s="95">
        <v>170000</v>
      </c>
    </row>
    <row r="34" spans="1:4" ht="14.25" x14ac:dyDescent="0.2">
      <c r="A34" s="63">
        <v>2219</v>
      </c>
      <c r="B34" s="64">
        <v>5171</v>
      </c>
      <c r="C34" s="65" t="s">
        <v>133</v>
      </c>
      <c r="D34" s="95">
        <v>500000</v>
      </c>
    </row>
    <row r="35" spans="1:4" ht="14.25" x14ac:dyDescent="0.2">
      <c r="A35" s="63">
        <v>2219</v>
      </c>
      <c r="B35" s="64">
        <v>6121</v>
      </c>
      <c r="C35" s="65" t="s">
        <v>143</v>
      </c>
      <c r="D35" s="95">
        <v>175000</v>
      </c>
    </row>
    <row r="36" spans="1:4" x14ac:dyDescent="0.25">
      <c r="A36" s="66"/>
      <c r="B36" s="67"/>
      <c r="C36" s="68" t="s">
        <v>1</v>
      </c>
      <c r="D36" s="94">
        <f>SUM(D32:D35)</f>
        <v>875000</v>
      </c>
    </row>
    <row r="37" spans="1:4" x14ac:dyDescent="0.25">
      <c r="A37" s="63"/>
      <c r="B37" s="71" t="s">
        <v>49</v>
      </c>
      <c r="C37" s="72" t="s">
        <v>50</v>
      </c>
      <c r="D37" s="104"/>
    </row>
    <row r="38" spans="1:4" ht="14.25" x14ac:dyDescent="0.2">
      <c r="A38" s="63">
        <v>2221</v>
      </c>
      <c r="B38" s="64">
        <v>5193</v>
      </c>
      <c r="C38" s="65" t="s">
        <v>118</v>
      </c>
      <c r="D38" s="95">
        <v>137300</v>
      </c>
    </row>
    <row r="39" spans="1:4" x14ac:dyDescent="0.25">
      <c r="A39" s="63"/>
      <c r="B39" s="64"/>
      <c r="C39" s="73" t="s">
        <v>1</v>
      </c>
      <c r="D39" s="97">
        <f>SUM(D38)</f>
        <v>137300</v>
      </c>
    </row>
    <row r="40" spans="1:4" x14ac:dyDescent="0.25">
      <c r="A40" s="60"/>
      <c r="B40" s="69"/>
      <c r="C40" s="62" t="s">
        <v>17</v>
      </c>
      <c r="D40" s="105"/>
    </row>
    <row r="41" spans="1:4" ht="14.25" x14ac:dyDescent="0.2">
      <c r="A41" s="63">
        <v>2310</v>
      </c>
      <c r="B41" s="64">
        <v>5171</v>
      </c>
      <c r="C41" s="65" t="s">
        <v>5</v>
      </c>
      <c r="D41" s="95">
        <v>5000</v>
      </c>
    </row>
    <row r="42" spans="1:4" ht="14.25" x14ac:dyDescent="0.2">
      <c r="A42" s="63">
        <v>2310</v>
      </c>
      <c r="B42" s="64">
        <v>5329</v>
      </c>
      <c r="C42" s="65" t="s">
        <v>144</v>
      </c>
      <c r="D42" s="95">
        <v>400000</v>
      </c>
    </row>
    <row r="43" spans="1:4" x14ac:dyDescent="0.25">
      <c r="A43" s="66"/>
      <c r="B43" s="67"/>
      <c r="C43" s="74" t="s">
        <v>1</v>
      </c>
      <c r="D43" s="94">
        <f>SUM(D41:D42)</f>
        <v>405000</v>
      </c>
    </row>
    <row r="44" spans="1:4" x14ac:dyDescent="0.25">
      <c r="A44" s="60"/>
      <c r="B44" s="69" t="s">
        <v>46</v>
      </c>
      <c r="C44" s="62" t="s">
        <v>51</v>
      </c>
      <c r="D44" s="105"/>
    </row>
    <row r="45" spans="1:4" ht="14.25" x14ac:dyDescent="0.2">
      <c r="A45" s="63">
        <v>2321</v>
      </c>
      <c r="B45" s="64">
        <v>5139</v>
      </c>
      <c r="C45" s="65" t="s">
        <v>65</v>
      </c>
      <c r="D45" s="95">
        <v>10000</v>
      </c>
    </row>
    <row r="46" spans="1:4" ht="14.25" x14ac:dyDescent="0.2">
      <c r="A46" s="63">
        <v>2321</v>
      </c>
      <c r="B46" s="64">
        <v>5169</v>
      </c>
      <c r="C46" s="65" t="s">
        <v>139</v>
      </c>
      <c r="D46" s="95">
        <v>25000</v>
      </c>
    </row>
    <row r="47" spans="1:4" ht="14.25" x14ac:dyDescent="0.2">
      <c r="A47" s="63">
        <v>2321</v>
      </c>
      <c r="B47" s="64">
        <v>5171</v>
      </c>
      <c r="C47" s="65" t="s">
        <v>39</v>
      </c>
      <c r="D47" s="95">
        <v>30000</v>
      </c>
    </row>
    <row r="48" spans="1:4" ht="14.25" x14ac:dyDescent="0.2">
      <c r="A48" s="63">
        <v>2321</v>
      </c>
      <c r="B48" s="64">
        <v>5322</v>
      </c>
      <c r="C48" s="65" t="s">
        <v>145</v>
      </c>
      <c r="D48" s="95"/>
    </row>
    <row r="49" spans="1:4" ht="14.25" x14ac:dyDescent="0.2">
      <c r="A49" s="63">
        <v>2321</v>
      </c>
      <c r="B49" s="64">
        <v>6349</v>
      </c>
      <c r="C49" s="65" t="s">
        <v>128</v>
      </c>
      <c r="D49" s="95">
        <v>1200000</v>
      </c>
    </row>
    <row r="50" spans="1:4" x14ac:dyDescent="0.25">
      <c r="A50" s="66"/>
      <c r="B50" s="67"/>
      <c r="C50" s="68" t="s">
        <v>1</v>
      </c>
      <c r="D50" s="94">
        <f>SUM(D45:D49)</f>
        <v>1265000</v>
      </c>
    </row>
    <row r="51" spans="1:4" x14ac:dyDescent="0.25">
      <c r="A51" s="60"/>
      <c r="B51" s="69"/>
      <c r="C51" s="62" t="s">
        <v>18</v>
      </c>
      <c r="D51" s="105"/>
    </row>
    <row r="52" spans="1:4" ht="14.25" x14ac:dyDescent="0.2">
      <c r="A52" s="63">
        <v>2333</v>
      </c>
      <c r="B52" s="64">
        <v>5169</v>
      </c>
      <c r="C52" s="65" t="s">
        <v>142</v>
      </c>
      <c r="D52" s="95">
        <v>400000</v>
      </c>
    </row>
    <row r="53" spans="1:4" x14ac:dyDescent="0.25">
      <c r="A53" s="66"/>
      <c r="B53" s="67"/>
      <c r="C53" s="68" t="s">
        <v>1</v>
      </c>
      <c r="D53" s="94">
        <f>SUM(D52)</f>
        <v>400000</v>
      </c>
    </row>
    <row r="54" spans="1:4" x14ac:dyDescent="0.25">
      <c r="A54" s="60"/>
      <c r="B54" s="69"/>
      <c r="C54" s="62" t="s">
        <v>13</v>
      </c>
      <c r="D54" s="105"/>
    </row>
    <row r="55" spans="1:4" ht="14.25" x14ac:dyDescent="0.2">
      <c r="A55" s="63">
        <v>3111</v>
      </c>
      <c r="B55" s="64">
        <v>5331</v>
      </c>
      <c r="C55" s="75" t="s">
        <v>122</v>
      </c>
      <c r="D55" s="95">
        <v>1400000</v>
      </c>
    </row>
    <row r="56" spans="1:4" ht="14.25" x14ac:dyDescent="0.2">
      <c r="A56" s="63">
        <v>3111</v>
      </c>
      <c r="B56" s="64">
        <v>5336</v>
      </c>
      <c r="C56" s="75" t="s">
        <v>183</v>
      </c>
      <c r="D56" s="95">
        <v>252000</v>
      </c>
    </row>
    <row r="57" spans="1:4" x14ac:dyDescent="0.25">
      <c r="A57" s="66"/>
      <c r="B57" s="76"/>
      <c r="C57" s="68" t="s">
        <v>1</v>
      </c>
      <c r="D57" s="94">
        <f>SUM(D55:D56)</f>
        <v>1652000</v>
      </c>
    </row>
    <row r="58" spans="1:4" x14ac:dyDescent="0.25">
      <c r="A58" s="60"/>
      <c r="B58" s="69"/>
      <c r="C58" s="77" t="s">
        <v>40</v>
      </c>
      <c r="D58" s="116"/>
    </row>
    <row r="59" spans="1:4" ht="14.25" x14ac:dyDescent="0.2">
      <c r="A59" s="63">
        <v>3113</v>
      </c>
      <c r="B59" s="64">
        <v>5141</v>
      </c>
      <c r="C59" s="65" t="s">
        <v>141</v>
      </c>
      <c r="D59" s="95">
        <v>50000</v>
      </c>
    </row>
    <row r="60" spans="1:4" ht="14.25" x14ac:dyDescent="0.2">
      <c r="A60" s="63">
        <v>3113</v>
      </c>
      <c r="B60" s="64">
        <v>5169</v>
      </c>
      <c r="C60" s="65" t="s">
        <v>142</v>
      </c>
      <c r="D60" s="95">
        <v>20000</v>
      </c>
    </row>
    <row r="61" spans="1:4" ht="14.25" x14ac:dyDescent="0.2">
      <c r="A61" s="63">
        <v>3113</v>
      </c>
      <c r="B61" s="64">
        <v>5171</v>
      </c>
      <c r="C61" s="65" t="s">
        <v>39</v>
      </c>
      <c r="D61" s="95">
        <v>21000</v>
      </c>
    </row>
    <row r="62" spans="1:4" ht="14.25" x14ac:dyDescent="0.2">
      <c r="A62" s="63">
        <v>3113</v>
      </c>
      <c r="B62" s="64">
        <v>5331</v>
      </c>
      <c r="C62" s="75" t="s">
        <v>122</v>
      </c>
      <c r="D62" s="95">
        <v>3000000</v>
      </c>
    </row>
    <row r="63" spans="1:4" ht="14.25" x14ac:dyDescent="0.2">
      <c r="A63" s="63">
        <v>3113</v>
      </c>
      <c r="B63" s="64">
        <v>5336</v>
      </c>
      <c r="C63" s="75" t="s">
        <v>96</v>
      </c>
      <c r="D63" s="95">
        <v>591000</v>
      </c>
    </row>
    <row r="64" spans="1:4" x14ac:dyDescent="0.25">
      <c r="A64" s="66"/>
      <c r="B64" s="67"/>
      <c r="C64" s="74" t="s">
        <v>1</v>
      </c>
      <c r="D64" s="94">
        <f>SUM(D59:D63)</f>
        <v>3682000</v>
      </c>
    </row>
    <row r="65" spans="1:4" x14ac:dyDescent="0.25">
      <c r="A65" s="60"/>
      <c r="B65" s="69"/>
      <c r="C65" s="78" t="s">
        <v>52</v>
      </c>
      <c r="D65" s="117"/>
    </row>
    <row r="66" spans="1:4" ht="14.25" x14ac:dyDescent="0.2">
      <c r="A66" s="63">
        <v>3122</v>
      </c>
      <c r="B66" s="64">
        <v>5339</v>
      </c>
      <c r="C66" s="65" t="s">
        <v>146</v>
      </c>
      <c r="D66" s="95">
        <v>20000</v>
      </c>
    </row>
    <row r="67" spans="1:4" x14ac:dyDescent="0.25">
      <c r="A67" s="66"/>
      <c r="B67" s="67"/>
      <c r="C67" s="68" t="s">
        <v>1</v>
      </c>
      <c r="D67" s="94">
        <f>SUM(D66)</f>
        <v>20000</v>
      </c>
    </row>
    <row r="68" spans="1:4" x14ac:dyDescent="0.25">
      <c r="A68" s="60"/>
      <c r="B68" s="61"/>
      <c r="C68" s="78" t="s">
        <v>53</v>
      </c>
      <c r="D68" s="117"/>
    </row>
    <row r="69" spans="1:4" ht="14.25" x14ac:dyDescent="0.2">
      <c r="A69" s="63">
        <v>3231</v>
      </c>
      <c r="B69" s="64">
        <v>5339</v>
      </c>
      <c r="C69" s="75" t="s">
        <v>123</v>
      </c>
      <c r="D69" s="95">
        <v>30000</v>
      </c>
    </row>
    <row r="70" spans="1:4" x14ac:dyDescent="0.25">
      <c r="A70" s="66"/>
      <c r="B70" s="67"/>
      <c r="C70" s="68" t="s">
        <v>1</v>
      </c>
      <c r="D70" s="94">
        <f>SUM(D69)</f>
        <v>30000</v>
      </c>
    </row>
    <row r="71" spans="1:4" x14ac:dyDescent="0.25">
      <c r="A71" s="60"/>
      <c r="B71" s="79"/>
      <c r="C71" s="77" t="s">
        <v>54</v>
      </c>
      <c r="D71" s="116"/>
    </row>
    <row r="72" spans="1:4" ht="14.25" x14ac:dyDescent="0.2">
      <c r="A72" s="63">
        <v>3313</v>
      </c>
      <c r="B72" s="64">
        <v>5021</v>
      </c>
      <c r="C72" s="65" t="s">
        <v>136</v>
      </c>
      <c r="D72" s="95">
        <v>30000</v>
      </c>
    </row>
    <row r="73" spans="1:4" ht="14.25" x14ac:dyDescent="0.2">
      <c r="A73" s="63">
        <v>3313</v>
      </c>
      <c r="B73" s="64">
        <v>5041</v>
      </c>
      <c r="C73" s="65" t="s">
        <v>98</v>
      </c>
      <c r="D73" s="95">
        <v>1000</v>
      </c>
    </row>
    <row r="74" spans="1:4" ht="14.25" x14ac:dyDescent="0.2">
      <c r="A74" s="63">
        <v>3313</v>
      </c>
      <c r="B74" s="64">
        <v>5133</v>
      </c>
      <c r="C74" s="65" t="s">
        <v>147</v>
      </c>
      <c r="D74" s="95">
        <v>1000</v>
      </c>
    </row>
    <row r="75" spans="1:4" ht="14.25" x14ac:dyDescent="0.2">
      <c r="A75" s="63">
        <v>3313</v>
      </c>
      <c r="B75" s="64">
        <v>5137</v>
      </c>
      <c r="C75" s="65" t="s">
        <v>148</v>
      </c>
      <c r="D75" s="95">
        <v>30000</v>
      </c>
    </row>
    <row r="76" spans="1:4" ht="14.25" x14ac:dyDescent="0.2">
      <c r="A76" s="63">
        <v>3313</v>
      </c>
      <c r="B76" s="64">
        <v>5139</v>
      </c>
      <c r="C76" s="65" t="s">
        <v>65</v>
      </c>
      <c r="D76" s="95">
        <v>5000</v>
      </c>
    </row>
    <row r="77" spans="1:4" ht="14.25" x14ac:dyDescent="0.2">
      <c r="A77" s="63">
        <v>3313</v>
      </c>
      <c r="B77" s="64">
        <v>5153</v>
      </c>
      <c r="C77" s="65" t="s">
        <v>7</v>
      </c>
      <c r="D77" s="95">
        <v>160000</v>
      </c>
    </row>
    <row r="78" spans="1:4" ht="14.25" x14ac:dyDescent="0.2">
      <c r="A78" s="63">
        <v>3313</v>
      </c>
      <c r="B78" s="64">
        <v>5164</v>
      </c>
      <c r="C78" s="65" t="s">
        <v>138</v>
      </c>
      <c r="D78" s="95">
        <v>40000</v>
      </c>
    </row>
    <row r="79" spans="1:4" ht="14.25" x14ac:dyDescent="0.2">
      <c r="A79" s="63">
        <v>3313</v>
      </c>
      <c r="B79" s="64">
        <v>5169</v>
      </c>
      <c r="C79" s="65" t="s">
        <v>142</v>
      </c>
      <c r="D79" s="95">
        <v>30000</v>
      </c>
    </row>
    <row r="80" spans="1:4" ht="14.25" x14ac:dyDescent="0.2">
      <c r="A80" s="63">
        <v>3313</v>
      </c>
      <c r="B80" s="64">
        <v>5171</v>
      </c>
      <c r="C80" s="65" t="s">
        <v>149</v>
      </c>
      <c r="D80" s="95">
        <v>60000</v>
      </c>
    </row>
    <row r="81" spans="1:5" x14ac:dyDescent="0.25">
      <c r="A81" s="66"/>
      <c r="B81" s="67"/>
      <c r="C81" s="68" t="s">
        <v>1</v>
      </c>
      <c r="D81" s="94">
        <f>SUM(D72:D80)</f>
        <v>357000</v>
      </c>
    </row>
    <row r="82" spans="1:5" x14ac:dyDescent="0.25">
      <c r="A82" s="60"/>
      <c r="B82" s="79"/>
      <c r="C82" s="77" t="s">
        <v>19</v>
      </c>
      <c r="D82" s="116"/>
    </row>
    <row r="83" spans="1:5" ht="14.25" x14ac:dyDescent="0.2">
      <c r="A83" s="63">
        <v>3314</v>
      </c>
      <c r="B83" s="64">
        <v>5011</v>
      </c>
      <c r="C83" s="65" t="s">
        <v>2</v>
      </c>
      <c r="D83" s="95">
        <v>232000</v>
      </c>
      <c r="E83" s="49"/>
    </row>
    <row r="84" spans="1:5" ht="14.25" x14ac:dyDescent="0.2">
      <c r="A84" s="63">
        <v>3314</v>
      </c>
      <c r="B84" s="64">
        <v>5021</v>
      </c>
      <c r="C84" s="65" t="s">
        <v>136</v>
      </c>
      <c r="D84" s="95">
        <v>20000</v>
      </c>
    </row>
    <row r="85" spans="1:5" ht="14.25" x14ac:dyDescent="0.2">
      <c r="A85" s="63">
        <v>3314</v>
      </c>
      <c r="B85" s="64">
        <v>5031</v>
      </c>
      <c r="C85" s="65" t="s">
        <v>3</v>
      </c>
      <c r="D85" s="95">
        <v>58000</v>
      </c>
      <c r="E85" s="49"/>
    </row>
    <row r="86" spans="1:5" ht="14.25" x14ac:dyDescent="0.2">
      <c r="A86" s="63">
        <v>3314</v>
      </c>
      <c r="B86" s="64">
        <v>5032</v>
      </c>
      <c r="C86" s="65" t="s">
        <v>106</v>
      </c>
      <c r="D86" s="95">
        <v>21000</v>
      </c>
      <c r="E86" s="49"/>
    </row>
    <row r="87" spans="1:5" ht="14.25" x14ac:dyDescent="0.2">
      <c r="A87" s="63">
        <v>3314</v>
      </c>
      <c r="B87" s="64">
        <v>5133</v>
      </c>
      <c r="C87" s="65" t="s">
        <v>147</v>
      </c>
      <c r="D87" s="95">
        <v>1000</v>
      </c>
    </row>
    <row r="88" spans="1:5" ht="14.25" x14ac:dyDescent="0.2">
      <c r="A88" s="63">
        <v>3314</v>
      </c>
      <c r="B88" s="64">
        <v>5136</v>
      </c>
      <c r="C88" s="65" t="s">
        <v>107</v>
      </c>
      <c r="D88" s="95">
        <v>65000</v>
      </c>
    </row>
    <row r="89" spans="1:5" ht="14.25" x14ac:dyDescent="0.2">
      <c r="A89" s="63">
        <v>3314</v>
      </c>
      <c r="B89" s="64">
        <v>5138</v>
      </c>
      <c r="C89" s="65" t="s">
        <v>59</v>
      </c>
      <c r="D89" s="95">
        <v>10000</v>
      </c>
    </row>
    <row r="90" spans="1:5" ht="14.25" x14ac:dyDescent="0.2">
      <c r="A90" s="63">
        <v>3314</v>
      </c>
      <c r="B90" s="64">
        <v>5139</v>
      </c>
      <c r="C90" s="65" t="s">
        <v>65</v>
      </c>
      <c r="D90" s="95">
        <v>20000</v>
      </c>
    </row>
    <row r="91" spans="1:5" ht="14.25" x14ac:dyDescent="0.2">
      <c r="A91" s="63">
        <v>3314</v>
      </c>
      <c r="B91" s="64">
        <v>5151</v>
      </c>
      <c r="C91" s="65" t="s">
        <v>4</v>
      </c>
      <c r="D91" s="95">
        <v>1000</v>
      </c>
    </row>
    <row r="92" spans="1:5" ht="14.25" x14ac:dyDescent="0.2">
      <c r="A92" s="63">
        <v>3314</v>
      </c>
      <c r="B92" s="64">
        <v>5154</v>
      </c>
      <c r="C92" s="65" t="s">
        <v>111</v>
      </c>
      <c r="D92" s="95">
        <v>50000</v>
      </c>
    </row>
    <row r="93" spans="1:5" ht="14.25" x14ac:dyDescent="0.2">
      <c r="A93" s="63">
        <v>3314</v>
      </c>
      <c r="B93" s="64">
        <v>5162</v>
      </c>
      <c r="C93" s="65" t="s">
        <v>113</v>
      </c>
      <c r="D93" s="95">
        <v>10000</v>
      </c>
    </row>
    <row r="94" spans="1:5" ht="14.25" x14ac:dyDescent="0.2">
      <c r="A94" s="63">
        <v>3314</v>
      </c>
      <c r="B94" s="64">
        <v>5167</v>
      </c>
      <c r="C94" s="65" t="s">
        <v>116</v>
      </c>
      <c r="D94" s="95">
        <v>2000</v>
      </c>
    </row>
    <row r="95" spans="1:5" ht="14.25" x14ac:dyDescent="0.2">
      <c r="A95" s="63">
        <v>3314</v>
      </c>
      <c r="B95" s="64">
        <v>5168</v>
      </c>
      <c r="C95" s="65" t="s">
        <v>150</v>
      </c>
      <c r="D95" s="95">
        <v>6000</v>
      </c>
    </row>
    <row r="96" spans="1:5" ht="14.25" x14ac:dyDescent="0.2">
      <c r="A96" s="63">
        <v>3314</v>
      </c>
      <c r="B96" s="64">
        <v>5169</v>
      </c>
      <c r="C96" s="65" t="s">
        <v>139</v>
      </c>
      <c r="D96" s="95">
        <v>10000</v>
      </c>
    </row>
    <row r="97" spans="1:4" ht="14.25" x14ac:dyDescent="0.2">
      <c r="A97" s="63">
        <v>3314</v>
      </c>
      <c r="B97" s="64">
        <v>5171</v>
      </c>
      <c r="C97" s="65" t="s">
        <v>5</v>
      </c>
      <c r="D97" s="95">
        <v>3000</v>
      </c>
    </row>
    <row r="98" spans="1:4" ht="14.25" x14ac:dyDescent="0.2">
      <c r="A98" s="63">
        <v>3314</v>
      </c>
      <c r="B98" s="64">
        <v>5173</v>
      </c>
      <c r="C98" s="65" t="s">
        <v>9</v>
      </c>
      <c r="D98" s="95">
        <v>3000</v>
      </c>
    </row>
    <row r="99" spans="1:4" ht="14.25" x14ac:dyDescent="0.2">
      <c r="A99" s="63">
        <v>3314</v>
      </c>
      <c r="B99" s="64">
        <v>5175</v>
      </c>
      <c r="C99" s="65" t="s">
        <v>12</v>
      </c>
      <c r="D99" s="95">
        <v>1000</v>
      </c>
    </row>
    <row r="100" spans="1:4" ht="14.25" x14ac:dyDescent="0.2">
      <c r="A100" s="63">
        <v>3314</v>
      </c>
      <c r="B100" s="64">
        <v>5229</v>
      </c>
      <c r="C100" s="65" t="s">
        <v>119</v>
      </c>
      <c r="D100" s="95">
        <v>1000</v>
      </c>
    </row>
    <row r="101" spans="1:4" ht="14.25" x14ac:dyDescent="0.2">
      <c r="A101" s="63">
        <v>3314</v>
      </c>
      <c r="B101" s="64">
        <v>5424</v>
      </c>
      <c r="C101" s="65" t="s">
        <v>124</v>
      </c>
      <c r="D101" s="95">
        <v>2000</v>
      </c>
    </row>
    <row r="102" spans="1:4" x14ac:dyDescent="0.25">
      <c r="A102" s="66"/>
      <c r="B102" s="67"/>
      <c r="C102" s="68" t="s">
        <v>1</v>
      </c>
      <c r="D102" s="94">
        <f>SUM(D83:D101)</f>
        <v>516000</v>
      </c>
    </row>
    <row r="103" spans="1:4" x14ac:dyDescent="0.25">
      <c r="A103" s="60"/>
      <c r="B103" s="79"/>
      <c r="C103" s="77" t="s">
        <v>60</v>
      </c>
      <c r="D103" s="116"/>
    </row>
    <row r="104" spans="1:4" ht="14.25" x14ac:dyDescent="0.2">
      <c r="A104" s="63">
        <v>3319</v>
      </c>
      <c r="B104" s="64">
        <v>5021</v>
      </c>
      <c r="C104" s="65" t="s">
        <v>136</v>
      </c>
      <c r="D104" s="95">
        <v>65000</v>
      </c>
    </row>
    <row r="105" spans="1:4" ht="14.25" x14ac:dyDescent="0.2">
      <c r="A105" s="63">
        <v>3319</v>
      </c>
      <c r="B105" s="64">
        <v>5133</v>
      </c>
      <c r="C105" s="65" t="s">
        <v>151</v>
      </c>
      <c r="D105" s="95">
        <v>1000</v>
      </c>
    </row>
    <row r="106" spans="1:4" ht="14.25" x14ac:dyDescent="0.2">
      <c r="A106" s="63">
        <v>3319</v>
      </c>
      <c r="B106" s="64">
        <v>5139</v>
      </c>
      <c r="C106" s="65" t="s">
        <v>137</v>
      </c>
      <c r="D106" s="95">
        <v>30000</v>
      </c>
    </row>
    <row r="107" spans="1:4" ht="14.25" x14ac:dyDescent="0.2">
      <c r="A107" s="63">
        <v>3319</v>
      </c>
      <c r="B107" s="64">
        <v>5153</v>
      </c>
      <c r="C107" s="65" t="s">
        <v>7</v>
      </c>
      <c r="D107" s="95">
        <v>60000</v>
      </c>
    </row>
    <row r="108" spans="1:4" ht="14.25" x14ac:dyDescent="0.2">
      <c r="A108" s="63">
        <v>3319</v>
      </c>
      <c r="B108" s="64">
        <v>5154</v>
      </c>
      <c r="C108" s="65" t="s">
        <v>111</v>
      </c>
      <c r="D108" s="95">
        <v>15000</v>
      </c>
    </row>
    <row r="109" spans="1:4" ht="14.25" x14ac:dyDescent="0.2">
      <c r="A109" s="63">
        <v>3319</v>
      </c>
      <c r="B109" s="64">
        <v>5169</v>
      </c>
      <c r="C109" s="65" t="s">
        <v>139</v>
      </c>
      <c r="D109" s="95">
        <v>30000</v>
      </c>
    </row>
    <row r="110" spans="1:4" ht="14.25" x14ac:dyDescent="0.2">
      <c r="A110" s="63">
        <v>3319</v>
      </c>
      <c r="B110" s="64">
        <v>5171</v>
      </c>
      <c r="C110" s="65" t="s">
        <v>5</v>
      </c>
      <c r="D110" s="95">
        <v>30000</v>
      </c>
    </row>
    <row r="111" spans="1:4" ht="14.25" x14ac:dyDescent="0.2">
      <c r="A111" s="63">
        <v>3319</v>
      </c>
      <c r="B111" s="64">
        <v>5175</v>
      </c>
      <c r="C111" s="65" t="s">
        <v>152</v>
      </c>
      <c r="D111" s="95">
        <v>2000</v>
      </c>
    </row>
    <row r="112" spans="1:4" ht="14.25" x14ac:dyDescent="0.2">
      <c r="A112" s="63">
        <v>3319</v>
      </c>
      <c r="B112" s="64">
        <v>5194</v>
      </c>
      <c r="C112" s="65" t="s">
        <v>153</v>
      </c>
      <c r="D112" s="95">
        <v>4000</v>
      </c>
    </row>
    <row r="113" spans="1:4" ht="14.25" x14ac:dyDescent="0.2">
      <c r="A113" s="63">
        <v>3319</v>
      </c>
      <c r="B113" s="64">
        <v>5901</v>
      </c>
      <c r="C113" s="65" t="s">
        <v>129</v>
      </c>
      <c r="D113" s="95">
        <v>25000</v>
      </c>
    </row>
    <row r="114" spans="1:4" x14ac:dyDescent="0.25">
      <c r="A114" s="66"/>
      <c r="B114" s="67"/>
      <c r="C114" s="68" t="s">
        <v>1</v>
      </c>
      <c r="D114" s="94">
        <f>SUM(D104:D113)</f>
        <v>262000</v>
      </c>
    </row>
    <row r="115" spans="1:4" x14ac:dyDescent="0.25">
      <c r="A115" s="60"/>
      <c r="B115" s="79"/>
      <c r="C115" s="77" t="s">
        <v>20</v>
      </c>
      <c r="D115" s="116"/>
    </row>
    <row r="116" spans="1:4" ht="14.25" x14ac:dyDescent="0.2">
      <c r="A116" s="63">
        <v>3322</v>
      </c>
      <c r="B116" s="64">
        <v>5171</v>
      </c>
      <c r="C116" s="65" t="s">
        <v>149</v>
      </c>
      <c r="D116" s="95">
        <v>60000</v>
      </c>
    </row>
    <row r="117" spans="1:4" x14ac:dyDescent="0.25">
      <c r="A117" s="66"/>
      <c r="B117" s="67"/>
      <c r="C117" s="68" t="s">
        <v>1</v>
      </c>
      <c r="D117" s="94">
        <f>SUM(D116:D116)</f>
        <v>60000</v>
      </c>
    </row>
    <row r="118" spans="1:4" x14ac:dyDescent="0.25">
      <c r="A118" s="60"/>
      <c r="B118" s="79"/>
      <c r="C118" s="77" t="s">
        <v>21</v>
      </c>
      <c r="D118" s="116"/>
    </row>
    <row r="119" spans="1:4" ht="14.25" x14ac:dyDescent="0.2">
      <c r="A119" s="63">
        <v>3330</v>
      </c>
      <c r="B119" s="64">
        <v>6323</v>
      </c>
      <c r="C119" s="65" t="s">
        <v>154</v>
      </c>
      <c r="D119" s="95">
        <v>200000</v>
      </c>
    </row>
    <row r="120" spans="1:4" x14ac:dyDescent="0.25">
      <c r="A120" s="66"/>
      <c r="B120" s="67"/>
      <c r="C120" s="68" t="s">
        <v>1</v>
      </c>
      <c r="D120" s="94">
        <f>SUM(D119)</f>
        <v>200000</v>
      </c>
    </row>
    <row r="121" spans="1:4" x14ac:dyDescent="0.25">
      <c r="A121" s="60"/>
      <c r="B121" s="79"/>
      <c r="C121" s="77" t="s">
        <v>22</v>
      </c>
      <c r="D121" s="116"/>
    </row>
    <row r="122" spans="1:4" ht="14.25" x14ac:dyDescent="0.2">
      <c r="A122" s="63">
        <v>3341</v>
      </c>
      <c r="B122" s="64">
        <v>5021</v>
      </c>
      <c r="C122" s="65" t="s">
        <v>136</v>
      </c>
      <c r="D122" s="95">
        <v>475000</v>
      </c>
    </row>
    <row r="123" spans="1:4" ht="14.25" x14ac:dyDescent="0.2">
      <c r="A123" s="63">
        <v>3341</v>
      </c>
      <c r="B123" s="64">
        <v>5136</v>
      </c>
      <c r="C123" s="65" t="s">
        <v>107</v>
      </c>
      <c r="D123" s="95">
        <v>3000</v>
      </c>
    </row>
    <row r="124" spans="1:4" ht="14.25" x14ac:dyDescent="0.2">
      <c r="A124" s="63">
        <v>3341</v>
      </c>
      <c r="B124" s="64">
        <v>5137</v>
      </c>
      <c r="C124" s="65" t="s">
        <v>155</v>
      </c>
      <c r="D124" s="95">
        <v>90000</v>
      </c>
    </row>
    <row r="125" spans="1:4" ht="14.25" x14ac:dyDescent="0.2">
      <c r="A125" s="63">
        <v>3341</v>
      </c>
      <c r="B125" s="64">
        <v>5139</v>
      </c>
      <c r="C125" s="65" t="s">
        <v>65</v>
      </c>
      <c r="D125" s="95">
        <v>85000</v>
      </c>
    </row>
    <row r="126" spans="1:4" ht="14.25" x14ac:dyDescent="0.2">
      <c r="A126" s="63">
        <v>3341</v>
      </c>
      <c r="B126" s="64">
        <v>5154</v>
      </c>
      <c r="C126" s="65" t="s">
        <v>111</v>
      </c>
      <c r="D126" s="95">
        <v>15000</v>
      </c>
    </row>
    <row r="127" spans="1:4" ht="14.25" x14ac:dyDescent="0.2">
      <c r="A127" s="63">
        <v>3341</v>
      </c>
      <c r="B127" s="64">
        <v>5162</v>
      </c>
      <c r="C127" s="65" t="s">
        <v>113</v>
      </c>
      <c r="D127" s="95">
        <v>10000</v>
      </c>
    </row>
    <row r="128" spans="1:4" ht="14.25" x14ac:dyDescent="0.2">
      <c r="A128" s="63">
        <v>3341</v>
      </c>
      <c r="B128" s="64">
        <v>5169</v>
      </c>
      <c r="C128" s="65" t="s">
        <v>0</v>
      </c>
      <c r="D128" s="95">
        <v>15000</v>
      </c>
    </row>
    <row r="129" spans="1:4" ht="14.25" x14ac:dyDescent="0.2">
      <c r="A129" s="63">
        <v>3341</v>
      </c>
      <c r="B129" s="64">
        <v>5171</v>
      </c>
      <c r="C129" s="65" t="s">
        <v>5</v>
      </c>
      <c r="D129" s="95">
        <v>15000</v>
      </c>
    </row>
    <row r="130" spans="1:4" ht="14.25" x14ac:dyDescent="0.2">
      <c r="A130" s="63">
        <v>3341</v>
      </c>
      <c r="B130" s="64">
        <v>5172</v>
      </c>
      <c r="C130" s="65" t="s">
        <v>75</v>
      </c>
      <c r="D130" s="95">
        <v>10000</v>
      </c>
    </row>
    <row r="131" spans="1:4" ht="14.25" x14ac:dyDescent="0.2">
      <c r="A131" s="63">
        <v>3341</v>
      </c>
      <c r="B131" s="64">
        <v>5176</v>
      </c>
      <c r="C131" s="65" t="s">
        <v>117</v>
      </c>
      <c r="D131" s="95">
        <v>1000</v>
      </c>
    </row>
    <row r="132" spans="1:4" ht="14.25" x14ac:dyDescent="0.2">
      <c r="A132" s="63">
        <v>3341</v>
      </c>
      <c r="B132" s="64">
        <v>5901</v>
      </c>
      <c r="C132" s="65" t="s">
        <v>156</v>
      </c>
      <c r="D132" s="95">
        <v>30000</v>
      </c>
    </row>
    <row r="133" spans="1:4" s="7" customFormat="1" ht="14.25" x14ac:dyDescent="0.2">
      <c r="A133" s="33" t="s">
        <v>66</v>
      </c>
      <c r="B133" s="6">
        <v>0</v>
      </c>
      <c r="C133" s="15" t="s">
        <v>68</v>
      </c>
      <c r="D133" s="96">
        <f>SUM(D122:D132)</f>
        <v>749000</v>
      </c>
    </row>
    <row r="134" spans="1:4" s="7" customFormat="1" ht="5.0999999999999996" customHeight="1" x14ac:dyDescent="0.2">
      <c r="A134" s="33"/>
      <c r="B134" s="6"/>
      <c r="C134" s="15"/>
      <c r="D134" s="96"/>
    </row>
    <row r="135" spans="1:4" ht="14.25" x14ac:dyDescent="0.2">
      <c r="A135" s="80">
        <v>3341</v>
      </c>
      <c r="B135" s="81">
        <v>5021</v>
      </c>
      <c r="C135" s="82" t="s">
        <v>157</v>
      </c>
      <c r="D135" s="106">
        <v>15000</v>
      </c>
    </row>
    <row r="136" spans="1:4" ht="14.25" x14ac:dyDescent="0.2">
      <c r="A136" s="80">
        <v>3341</v>
      </c>
      <c r="B136" s="81">
        <v>5137</v>
      </c>
      <c r="C136" s="82" t="s">
        <v>109</v>
      </c>
      <c r="D136" s="106">
        <v>150000</v>
      </c>
    </row>
    <row r="137" spans="1:4" ht="14.25" x14ac:dyDescent="0.2">
      <c r="A137" s="80">
        <v>3341</v>
      </c>
      <c r="B137" s="81">
        <v>5169</v>
      </c>
      <c r="C137" s="82" t="s">
        <v>142</v>
      </c>
      <c r="D137" s="106">
        <v>30000</v>
      </c>
    </row>
    <row r="138" spans="1:4" ht="14.25" x14ac:dyDescent="0.2">
      <c r="A138" s="80">
        <v>3341</v>
      </c>
      <c r="B138" s="81">
        <v>5171</v>
      </c>
      <c r="C138" s="82" t="s">
        <v>5</v>
      </c>
      <c r="D138" s="106">
        <v>400000</v>
      </c>
    </row>
    <row r="139" spans="1:4" s="7" customFormat="1" ht="14.25" x14ac:dyDescent="0.2">
      <c r="A139" s="36" t="s">
        <v>66</v>
      </c>
      <c r="B139" s="13">
        <v>1</v>
      </c>
      <c r="C139" s="17" t="s">
        <v>69</v>
      </c>
      <c r="D139" s="107">
        <f>SUM(D135:D138)</f>
        <v>595000</v>
      </c>
    </row>
    <row r="140" spans="1:4" s="7" customFormat="1" ht="5.0999999999999996" customHeight="1" x14ac:dyDescent="0.2">
      <c r="A140" s="33"/>
      <c r="B140" s="6"/>
      <c r="C140" s="15"/>
      <c r="D140" s="96"/>
    </row>
    <row r="141" spans="1:4" ht="14.25" x14ac:dyDescent="0.2">
      <c r="A141" s="63">
        <v>3341</v>
      </c>
      <c r="B141" s="64">
        <v>5021</v>
      </c>
      <c r="C141" s="65" t="s">
        <v>136</v>
      </c>
      <c r="D141" s="95">
        <v>30000</v>
      </c>
    </row>
    <row r="142" spans="1:4" ht="14.25" x14ac:dyDescent="0.2">
      <c r="A142" s="63">
        <v>3341</v>
      </c>
      <c r="B142" s="64">
        <v>5169</v>
      </c>
      <c r="C142" s="65" t="s">
        <v>142</v>
      </c>
      <c r="D142" s="95">
        <v>40000</v>
      </c>
    </row>
    <row r="143" spans="1:4" s="7" customFormat="1" ht="14.25" x14ac:dyDescent="0.2">
      <c r="A143" s="33" t="s">
        <v>66</v>
      </c>
      <c r="B143" s="6">
        <v>2</v>
      </c>
      <c r="C143" s="15" t="s">
        <v>67</v>
      </c>
      <c r="D143" s="96">
        <f>SUM(D141:D142)</f>
        <v>70000</v>
      </c>
    </row>
    <row r="144" spans="1:4" x14ac:dyDescent="0.25">
      <c r="A144" s="66"/>
      <c r="B144" s="67"/>
      <c r="C144" s="68" t="s">
        <v>1</v>
      </c>
      <c r="D144" s="94">
        <f>D133+D139+D143</f>
        <v>1414000</v>
      </c>
    </row>
    <row r="145" spans="1:5" x14ac:dyDescent="0.25">
      <c r="A145" s="60"/>
      <c r="B145" s="79"/>
      <c r="C145" s="77" t="s">
        <v>45</v>
      </c>
      <c r="D145" s="116"/>
    </row>
    <row r="146" spans="1:5" ht="14.25" x14ac:dyDescent="0.2">
      <c r="A146" s="63">
        <v>3349</v>
      </c>
      <c r="B146" s="64">
        <v>5021</v>
      </c>
      <c r="C146" s="65" t="s">
        <v>136</v>
      </c>
      <c r="D146" s="95">
        <v>40000</v>
      </c>
    </row>
    <row r="147" spans="1:5" ht="14.25" x14ac:dyDescent="0.2">
      <c r="A147" s="63">
        <v>3349</v>
      </c>
      <c r="B147" s="64">
        <v>5136</v>
      </c>
      <c r="C147" s="65" t="s">
        <v>108</v>
      </c>
      <c r="D147" s="95">
        <v>70000</v>
      </c>
    </row>
    <row r="148" spans="1:5" ht="14.25" x14ac:dyDescent="0.2">
      <c r="A148" s="63">
        <v>3349</v>
      </c>
      <c r="B148" s="64">
        <v>5138</v>
      </c>
      <c r="C148" s="65" t="s">
        <v>134</v>
      </c>
      <c r="D148" s="95">
        <v>40000</v>
      </c>
    </row>
    <row r="149" spans="1:5" ht="14.25" x14ac:dyDescent="0.2">
      <c r="A149" s="63">
        <v>3349</v>
      </c>
      <c r="B149" s="64">
        <v>5139</v>
      </c>
      <c r="C149" s="65" t="s">
        <v>65</v>
      </c>
      <c r="D149" s="95">
        <v>2000</v>
      </c>
    </row>
    <row r="150" spans="1:5" ht="14.25" x14ac:dyDescent="0.2">
      <c r="A150" s="63">
        <v>3349</v>
      </c>
      <c r="B150" s="64">
        <v>5169</v>
      </c>
      <c r="C150" s="65" t="s">
        <v>102</v>
      </c>
      <c r="D150" s="95">
        <v>30000</v>
      </c>
    </row>
    <row r="151" spans="1:5" x14ac:dyDescent="0.25">
      <c r="A151" s="66"/>
      <c r="B151" s="67"/>
      <c r="C151" s="68" t="s">
        <v>1</v>
      </c>
      <c r="D151" s="94">
        <f>SUM(D146:D150)</f>
        <v>182000</v>
      </c>
    </row>
    <row r="152" spans="1:5" x14ac:dyDescent="0.25">
      <c r="A152" s="60"/>
      <c r="B152" s="79"/>
      <c r="C152" s="77" t="s">
        <v>23</v>
      </c>
      <c r="D152" s="116"/>
    </row>
    <row r="153" spans="1:5" ht="14.25" x14ac:dyDescent="0.2">
      <c r="A153" s="63">
        <v>3392</v>
      </c>
      <c r="B153" s="64">
        <v>5011</v>
      </c>
      <c r="C153" s="65" t="s">
        <v>2</v>
      </c>
      <c r="D153" s="95">
        <v>210000</v>
      </c>
      <c r="E153" s="49"/>
    </row>
    <row r="154" spans="1:5" ht="14.25" x14ac:dyDescent="0.2">
      <c r="A154" s="63">
        <v>3392</v>
      </c>
      <c r="B154" s="64">
        <v>5021</v>
      </c>
      <c r="C154" s="65" t="s">
        <v>136</v>
      </c>
      <c r="D154" s="95">
        <v>10000</v>
      </c>
    </row>
    <row r="155" spans="1:5" ht="14.25" x14ac:dyDescent="0.2">
      <c r="A155" s="63">
        <v>3392</v>
      </c>
      <c r="B155" s="64">
        <v>5031</v>
      </c>
      <c r="C155" s="65" t="s">
        <v>3</v>
      </c>
      <c r="D155" s="95">
        <v>53000</v>
      </c>
      <c r="E155" s="49"/>
    </row>
    <row r="156" spans="1:5" ht="14.25" x14ac:dyDescent="0.2">
      <c r="A156" s="63">
        <v>3392</v>
      </c>
      <c r="B156" s="64">
        <v>5032</v>
      </c>
      <c r="C156" s="65" t="s">
        <v>106</v>
      </c>
      <c r="D156" s="95">
        <v>19000</v>
      </c>
      <c r="E156" s="49"/>
    </row>
    <row r="157" spans="1:5" ht="14.25" x14ac:dyDescent="0.2">
      <c r="A157" s="63">
        <v>3392</v>
      </c>
      <c r="B157" s="64">
        <v>5132</v>
      </c>
      <c r="C157" s="65" t="s">
        <v>11</v>
      </c>
      <c r="D157" s="95">
        <v>1000</v>
      </c>
    </row>
    <row r="158" spans="1:5" ht="14.25" x14ac:dyDescent="0.2">
      <c r="A158" s="63">
        <v>3392</v>
      </c>
      <c r="B158" s="64">
        <v>5133</v>
      </c>
      <c r="C158" s="65" t="s">
        <v>147</v>
      </c>
      <c r="D158" s="95">
        <v>1000</v>
      </c>
    </row>
    <row r="159" spans="1:5" ht="14.25" x14ac:dyDescent="0.2">
      <c r="A159" s="63">
        <v>3392</v>
      </c>
      <c r="B159" s="64">
        <v>5134</v>
      </c>
      <c r="C159" s="65" t="s">
        <v>8</v>
      </c>
      <c r="D159" s="95">
        <v>2000</v>
      </c>
    </row>
    <row r="160" spans="1:5" ht="14.25" x14ac:dyDescent="0.2">
      <c r="A160" s="63">
        <v>3392</v>
      </c>
      <c r="B160" s="64">
        <v>5139</v>
      </c>
      <c r="C160" s="65" t="s">
        <v>137</v>
      </c>
      <c r="D160" s="95">
        <v>25000</v>
      </c>
    </row>
    <row r="161" spans="1:4" ht="14.25" x14ac:dyDescent="0.2">
      <c r="A161" s="63">
        <v>3392</v>
      </c>
      <c r="B161" s="64">
        <v>5151</v>
      </c>
      <c r="C161" s="65" t="s">
        <v>4</v>
      </c>
      <c r="D161" s="95">
        <v>65000</v>
      </c>
    </row>
    <row r="162" spans="1:4" ht="14.25" x14ac:dyDescent="0.2">
      <c r="A162" s="63">
        <v>3392</v>
      </c>
      <c r="B162" s="64">
        <v>5153</v>
      </c>
      <c r="C162" s="65" t="s">
        <v>7</v>
      </c>
      <c r="D162" s="95">
        <v>150000</v>
      </c>
    </row>
    <row r="163" spans="1:4" ht="14.25" x14ac:dyDescent="0.2">
      <c r="A163" s="63">
        <v>3392</v>
      </c>
      <c r="B163" s="64">
        <v>5154</v>
      </c>
      <c r="C163" s="65" t="s">
        <v>111</v>
      </c>
      <c r="D163" s="95">
        <v>100000</v>
      </c>
    </row>
    <row r="164" spans="1:4" ht="14.25" x14ac:dyDescent="0.2">
      <c r="A164" s="63">
        <v>3392</v>
      </c>
      <c r="B164" s="64">
        <v>5162</v>
      </c>
      <c r="C164" s="65" t="s">
        <v>113</v>
      </c>
      <c r="D164" s="95">
        <v>1000</v>
      </c>
    </row>
    <row r="165" spans="1:4" ht="14.25" x14ac:dyDescent="0.2">
      <c r="A165" s="63">
        <v>3392</v>
      </c>
      <c r="B165" s="64">
        <v>5169</v>
      </c>
      <c r="C165" s="65" t="s">
        <v>139</v>
      </c>
      <c r="D165" s="95">
        <v>45000</v>
      </c>
    </row>
    <row r="166" spans="1:4" ht="14.25" x14ac:dyDescent="0.2">
      <c r="A166" s="63">
        <v>3392</v>
      </c>
      <c r="B166" s="64">
        <v>5171</v>
      </c>
      <c r="C166" s="65" t="s">
        <v>149</v>
      </c>
      <c r="D166" s="95">
        <v>60000</v>
      </c>
    </row>
    <row r="167" spans="1:4" ht="14.25" x14ac:dyDescent="0.2">
      <c r="A167" s="63">
        <v>3392</v>
      </c>
      <c r="B167" s="64">
        <v>5424</v>
      </c>
      <c r="C167" s="65" t="s">
        <v>124</v>
      </c>
      <c r="D167" s="95">
        <v>3000</v>
      </c>
    </row>
    <row r="168" spans="1:4" ht="14.25" x14ac:dyDescent="0.2">
      <c r="A168" s="63">
        <v>3392</v>
      </c>
      <c r="B168" s="64">
        <v>6121</v>
      </c>
      <c r="C168" s="65" t="s">
        <v>158</v>
      </c>
      <c r="D168" s="95">
        <v>4000000</v>
      </c>
    </row>
    <row r="169" spans="1:4" x14ac:dyDescent="0.25">
      <c r="A169" s="66"/>
      <c r="B169" s="67"/>
      <c r="C169" s="68" t="s">
        <v>1</v>
      </c>
      <c r="D169" s="94">
        <f>SUM(D153:D168)</f>
        <v>4745000</v>
      </c>
    </row>
    <row r="170" spans="1:4" x14ac:dyDescent="0.25">
      <c r="A170" s="60"/>
      <c r="B170" s="79"/>
      <c r="C170" s="77" t="s">
        <v>14</v>
      </c>
      <c r="D170" s="116"/>
    </row>
    <row r="171" spans="1:4" ht="14.25" x14ac:dyDescent="0.2">
      <c r="A171" s="63">
        <v>3399</v>
      </c>
      <c r="B171" s="64">
        <v>5021</v>
      </c>
      <c r="C171" s="65" t="s">
        <v>136</v>
      </c>
      <c r="D171" s="95">
        <v>15000</v>
      </c>
    </row>
    <row r="172" spans="1:4" ht="14.25" x14ac:dyDescent="0.2">
      <c r="A172" s="63">
        <v>3399</v>
      </c>
      <c r="B172" s="64">
        <v>5139</v>
      </c>
      <c r="C172" s="65" t="s">
        <v>159</v>
      </c>
      <c r="D172" s="95">
        <v>10000</v>
      </c>
    </row>
    <row r="173" spans="1:4" ht="14.25" x14ac:dyDescent="0.2">
      <c r="A173" s="63">
        <v>3399</v>
      </c>
      <c r="B173" s="64">
        <v>5175</v>
      </c>
      <c r="C173" s="65" t="s">
        <v>12</v>
      </c>
      <c r="D173" s="95">
        <v>2000</v>
      </c>
    </row>
    <row r="174" spans="1:4" ht="14.25" x14ac:dyDescent="0.2">
      <c r="A174" s="63">
        <v>3399</v>
      </c>
      <c r="B174" s="64">
        <v>5194</v>
      </c>
      <c r="C174" s="65" t="s">
        <v>160</v>
      </c>
      <c r="D174" s="95">
        <v>50000</v>
      </c>
    </row>
    <row r="175" spans="1:4" ht="14.25" x14ac:dyDescent="0.2">
      <c r="A175" s="63">
        <v>3399</v>
      </c>
      <c r="B175" s="64">
        <v>5492</v>
      </c>
      <c r="C175" s="65" t="s">
        <v>161</v>
      </c>
      <c r="D175" s="95">
        <v>33000</v>
      </c>
    </row>
    <row r="176" spans="1:4" x14ac:dyDescent="0.25">
      <c r="A176" s="66"/>
      <c r="B176" s="67"/>
      <c r="C176" s="68" t="s">
        <v>1</v>
      </c>
      <c r="D176" s="94">
        <f>SUM(D171:D175)</f>
        <v>110000</v>
      </c>
    </row>
    <row r="177" spans="1:4" x14ac:dyDescent="0.25">
      <c r="A177" s="60"/>
      <c r="B177" s="79"/>
      <c r="C177" s="77" t="s">
        <v>24</v>
      </c>
      <c r="D177" s="116"/>
    </row>
    <row r="178" spans="1:4" ht="14.25" x14ac:dyDescent="0.2">
      <c r="A178" s="63">
        <v>3419</v>
      </c>
      <c r="B178" s="64">
        <v>5137</v>
      </c>
      <c r="C178" s="65" t="s">
        <v>155</v>
      </c>
      <c r="D178" s="95">
        <v>30000</v>
      </c>
    </row>
    <row r="179" spans="1:4" ht="14.25" x14ac:dyDescent="0.2">
      <c r="A179" s="63">
        <v>3419</v>
      </c>
      <c r="B179" s="64">
        <v>5139</v>
      </c>
      <c r="C179" s="65" t="s">
        <v>65</v>
      </c>
      <c r="D179" s="95">
        <v>20000</v>
      </c>
    </row>
    <row r="180" spans="1:4" ht="14.25" x14ac:dyDescent="0.2">
      <c r="A180" s="63">
        <v>3419</v>
      </c>
      <c r="B180" s="64">
        <v>6121</v>
      </c>
      <c r="C180" s="65" t="s">
        <v>158</v>
      </c>
      <c r="D180" s="95">
        <v>20000</v>
      </c>
    </row>
    <row r="181" spans="1:4" x14ac:dyDescent="0.25">
      <c r="A181" s="66"/>
      <c r="B181" s="67"/>
      <c r="C181" s="68" t="s">
        <v>1</v>
      </c>
      <c r="D181" s="94">
        <f>SUM(D178:D180)</f>
        <v>70000</v>
      </c>
    </row>
    <row r="182" spans="1:4" x14ac:dyDescent="0.25">
      <c r="A182" s="63"/>
      <c r="B182" s="83"/>
      <c r="C182" s="84" t="s">
        <v>163</v>
      </c>
      <c r="D182" s="118"/>
    </row>
    <row r="183" spans="1:4" s="114" customFormat="1" ht="14.25" x14ac:dyDescent="0.2">
      <c r="A183" s="63">
        <v>3421</v>
      </c>
      <c r="B183" s="64">
        <v>5153</v>
      </c>
      <c r="C183" s="65" t="s">
        <v>7</v>
      </c>
      <c r="D183" s="95">
        <v>25000</v>
      </c>
    </row>
    <row r="184" spans="1:4" s="114" customFormat="1" ht="14.25" x14ac:dyDescent="0.2">
      <c r="A184" s="63">
        <v>3421</v>
      </c>
      <c r="B184" s="64">
        <v>5154</v>
      </c>
      <c r="C184" s="65" t="s">
        <v>111</v>
      </c>
      <c r="D184" s="95">
        <v>15000</v>
      </c>
    </row>
    <row r="185" spans="1:4" s="114" customFormat="1" ht="14.25" x14ac:dyDescent="0.2">
      <c r="A185" s="63">
        <v>3421</v>
      </c>
      <c r="B185" s="64">
        <v>5171</v>
      </c>
      <c r="C185" s="65" t="s">
        <v>39</v>
      </c>
      <c r="D185" s="95">
        <v>20000</v>
      </c>
    </row>
    <row r="186" spans="1:4" x14ac:dyDescent="0.25">
      <c r="A186" s="66"/>
      <c r="B186" s="67"/>
      <c r="C186" s="68" t="s">
        <v>1</v>
      </c>
      <c r="D186" s="94">
        <f>SUM(D183:D185)</f>
        <v>60000</v>
      </c>
    </row>
    <row r="187" spans="1:4" x14ac:dyDescent="0.25">
      <c r="A187" s="60"/>
      <c r="B187" s="79"/>
      <c r="C187" s="77" t="s">
        <v>25</v>
      </c>
      <c r="D187" s="116"/>
    </row>
    <row r="188" spans="1:4" ht="14.25" x14ac:dyDescent="0.2">
      <c r="A188" s="63">
        <v>3612</v>
      </c>
      <c r="B188" s="64">
        <v>5137</v>
      </c>
      <c r="C188" s="65" t="s">
        <v>162</v>
      </c>
      <c r="D188" s="95">
        <v>10000</v>
      </c>
    </row>
    <row r="189" spans="1:4" ht="14.25" x14ac:dyDescent="0.2">
      <c r="A189" s="63">
        <v>3612</v>
      </c>
      <c r="B189" s="64">
        <v>5139</v>
      </c>
      <c r="C189" s="65" t="s">
        <v>65</v>
      </c>
      <c r="D189" s="95">
        <v>2000</v>
      </c>
    </row>
    <row r="190" spans="1:4" ht="14.25" x14ac:dyDescent="0.2">
      <c r="A190" s="63">
        <v>3612</v>
      </c>
      <c r="B190" s="64">
        <v>5154</v>
      </c>
      <c r="C190" s="65" t="s">
        <v>111</v>
      </c>
      <c r="D190" s="95">
        <v>5000</v>
      </c>
    </row>
    <row r="191" spans="1:4" ht="14.25" x14ac:dyDescent="0.2">
      <c r="A191" s="63">
        <v>3612</v>
      </c>
      <c r="B191" s="64">
        <v>5166</v>
      </c>
      <c r="C191" s="65" t="s">
        <v>115</v>
      </c>
      <c r="D191" s="95">
        <v>10000</v>
      </c>
    </row>
    <row r="192" spans="1:4" ht="14.25" x14ac:dyDescent="0.2">
      <c r="A192" s="63">
        <v>3612</v>
      </c>
      <c r="B192" s="64">
        <v>5169</v>
      </c>
      <c r="C192" s="65" t="s">
        <v>0</v>
      </c>
      <c r="D192" s="95">
        <v>5000</v>
      </c>
    </row>
    <row r="193" spans="1:4" ht="14.25" x14ac:dyDescent="0.2">
      <c r="A193" s="63">
        <v>3612</v>
      </c>
      <c r="B193" s="64">
        <v>5171</v>
      </c>
      <c r="C193" s="65" t="s">
        <v>39</v>
      </c>
      <c r="D193" s="95">
        <v>5000</v>
      </c>
    </row>
    <row r="194" spans="1:4" ht="14.25" x14ac:dyDescent="0.2">
      <c r="A194" s="63">
        <v>3612</v>
      </c>
      <c r="B194" s="64">
        <v>5199</v>
      </c>
      <c r="C194" s="65" t="s">
        <v>78</v>
      </c>
      <c r="D194" s="95">
        <v>18000</v>
      </c>
    </row>
    <row r="195" spans="1:4" x14ac:dyDescent="0.25">
      <c r="A195" s="66"/>
      <c r="B195" s="67"/>
      <c r="C195" s="68" t="s">
        <v>1</v>
      </c>
      <c r="D195" s="94">
        <f>SUM(D188:D194)</f>
        <v>55000</v>
      </c>
    </row>
    <row r="196" spans="1:4" x14ac:dyDescent="0.25">
      <c r="A196" s="60"/>
      <c r="B196" s="79"/>
      <c r="C196" s="77" t="s">
        <v>26</v>
      </c>
      <c r="D196" s="116"/>
    </row>
    <row r="197" spans="1:4" ht="14.25" x14ac:dyDescent="0.2">
      <c r="A197" s="63">
        <v>3631</v>
      </c>
      <c r="B197" s="64">
        <v>5137</v>
      </c>
      <c r="C197" s="65" t="s">
        <v>148</v>
      </c>
      <c r="D197" s="95">
        <v>10000</v>
      </c>
    </row>
    <row r="198" spans="1:4" ht="14.25" x14ac:dyDescent="0.2">
      <c r="A198" s="63">
        <v>3631</v>
      </c>
      <c r="B198" s="64">
        <v>5139</v>
      </c>
      <c r="C198" s="65" t="s">
        <v>65</v>
      </c>
      <c r="D198" s="95">
        <v>5000</v>
      </c>
    </row>
    <row r="199" spans="1:4" ht="14.25" x14ac:dyDescent="0.2">
      <c r="A199" s="63">
        <v>3631</v>
      </c>
      <c r="B199" s="64">
        <v>5154</v>
      </c>
      <c r="C199" s="65" t="s">
        <v>111</v>
      </c>
      <c r="D199" s="95">
        <v>430000</v>
      </c>
    </row>
    <row r="200" spans="1:4" ht="14.25" x14ac:dyDescent="0.2">
      <c r="A200" s="63">
        <v>3631</v>
      </c>
      <c r="B200" s="64">
        <v>5171</v>
      </c>
      <c r="C200" s="65" t="s">
        <v>39</v>
      </c>
      <c r="D200" s="95">
        <v>167000</v>
      </c>
    </row>
    <row r="201" spans="1:4" ht="14.25" x14ac:dyDescent="0.2">
      <c r="A201" s="63">
        <v>3631</v>
      </c>
      <c r="B201" s="64">
        <v>6129</v>
      </c>
      <c r="C201" s="65" t="s">
        <v>164</v>
      </c>
      <c r="D201" s="95">
        <v>1030000</v>
      </c>
    </row>
    <row r="202" spans="1:4" x14ac:dyDescent="0.25">
      <c r="A202" s="66"/>
      <c r="B202" s="67"/>
      <c r="C202" s="68" t="s">
        <v>1</v>
      </c>
      <c r="D202" s="94">
        <f>SUM(D197:D201)</f>
        <v>1642000</v>
      </c>
    </row>
    <row r="203" spans="1:4" x14ac:dyDescent="0.25">
      <c r="A203" s="60"/>
      <c r="B203" s="79"/>
      <c r="C203" s="77" t="s">
        <v>27</v>
      </c>
      <c r="D203" s="116"/>
    </row>
    <row r="204" spans="1:4" ht="14.25" x14ac:dyDescent="0.2">
      <c r="A204" s="63">
        <v>3632</v>
      </c>
      <c r="B204" s="64">
        <v>5021</v>
      </c>
      <c r="C204" s="65" t="s">
        <v>136</v>
      </c>
      <c r="D204" s="95">
        <v>25000</v>
      </c>
    </row>
    <row r="205" spans="1:4" ht="14.25" x14ac:dyDescent="0.2">
      <c r="A205" s="63">
        <v>3632</v>
      </c>
      <c r="B205" s="64">
        <v>5139</v>
      </c>
      <c r="C205" s="65" t="s">
        <v>165</v>
      </c>
      <c r="D205" s="95">
        <v>25000</v>
      </c>
    </row>
    <row r="206" spans="1:4" ht="14.25" x14ac:dyDescent="0.2">
      <c r="A206" s="63">
        <v>3632</v>
      </c>
      <c r="B206" s="64">
        <v>5151</v>
      </c>
      <c r="C206" s="65" t="s">
        <v>4</v>
      </c>
      <c r="D206" s="95">
        <v>4000</v>
      </c>
    </row>
    <row r="207" spans="1:4" ht="14.25" x14ac:dyDescent="0.2">
      <c r="A207" s="63">
        <v>3632</v>
      </c>
      <c r="B207" s="64">
        <v>5154</v>
      </c>
      <c r="C207" s="65" t="s">
        <v>111</v>
      </c>
      <c r="D207" s="95">
        <v>3000</v>
      </c>
    </row>
    <row r="208" spans="1:4" ht="14.25" x14ac:dyDescent="0.2">
      <c r="A208" s="63">
        <v>3632</v>
      </c>
      <c r="B208" s="64">
        <v>5168</v>
      </c>
      <c r="C208" s="65" t="s">
        <v>150</v>
      </c>
      <c r="D208" s="95">
        <v>1500</v>
      </c>
    </row>
    <row r="209" spans="1:4" ht="14.25" x14ac:dyDescent="0.2">
      <c r="A209" s="63">
        <v>3632</v>
      </c>
      <c r="B209" s="64">
        <v>5169</v>
      </c>
      <c r="C209" s="65" t="s">
        <v>142</v>
      </c>
      <c r="D209" s="95">
        <v>5000</v>
      </c>
    </row>
    <row r="210" spans="1:4" ht="14.25" x14ac:dyDescent="0.2">
      <c r="A210" s="63">
        <v>3632</v>
      </c>
      <c r="B210" s="64">
        <v>5171</v>
      </c>
      <c r="C210" s="65" t="s">
        <v>149</v>
      </c>
      <c r="D210" s="95">
        <v>50000</v>
      </c>
    </row>
    <row r="211" spans="1:4" ht="14.25" x14ac:dyDescent="0.2">
      <c r="A211" s="63">
        <v>3632</v>
      </c>
      <c r="B211" s="64">
        <v>6121</v>
      </c>
      <c r="C211" s="65" t="s">
        <v>166</v>
      </c>
      <c r="D211" s="95">
        <v>150000</v>
      </c>
    </row>
    <row r="212" spans="1:4" x14ac:dyDescent="0.25">
      <c r="A212" s="66"/>
      <c r="B212" s="67"/>
      <c r="C212" s="68" t="s">
        <v>1</v>
      </c>
      <c r="D212" s="94">
        <f>SUM(D204:D211)</f>
        <v>263500</v>
      </c>
    </row>
    <row r="213" spans="1:4" x14ac:dyDescent="0.25">
      <c r="A213" s="60"/>
      <c r="B213" s="79"/>
      <c r="C213" s="77" t="s">
        <v>28</v>
      </c>
      <c r="D213" s="116"/>
    </row>
    <row r="214" spans="1:4" ht="14.25" x14ac:dyDescent="0.2">
      <c r="A214" s="63">
        <v>3639</v>
      </c>
      <c r="B214" s="64">
        <v>5137</v>
      </c>
      <c r="C214" s="65" t="s">
        <v>109</v>
      </c>
      <c r="D214" s="95"/>
    </row>
    <row r="215" spans="1:4" ht="14.25" x14ac:dyDescent="0.2">
      <c r="A215" s="63">
        <v>3639</v>
      </c>
      <c r="B215" s="64">
        <v>5139</v>
      </c>
      <c r="C215" s="65" t="s">
        <v>65</v>
      </c>
      <c r="D215" s="95">
        <v>20000</v>
      </c>
    </row>
    <row r="216" spans="1:4" ht="14.25" x14ac:dyDescent="0.2">
      <c r="A216" s="63">
        <v>3639</v>
      </c>
      <c r="B216" s="64">
        <v>5151</v>
      </c>
      <c r="C216" s="65" t="s">
        <v>4</v>
      </c>
      <c r="D216" s="95">
        <v>5000</v>
      </c>
    </row>
    <row r="217" spans="1:4" ht="14.25" x14ac:dyDescent="0.2">
      <c r="A217" s="63">
        <v>3639</v>
      </c>
      <c r="B217" s="64">
        <v>5153</v>
      </c>
      <c r="C217" s="65" t="s">
        <v>167</v>
      </c>
      <c r="D217" s="95">
        <v>30000</v>
      </c>
    </row>
    <row r="218" spans="1:4" ht="14.25" x14ac:dyDescent="0.2">
      <c r="A218" s="63">
        <v>3639</v>
      </c>
      <c r="B218" s="64">
        <v>5154</v>
      </c>
      <c r="C218" s="65" t="s">
        <v>168</v>
      </c>
      <c r="D218" s="95">
        <v>20000</v>
      </c>
    </row>
    <row r="219" spans="1:4" ht="14.25" x14ac:dyDescent="0.2">
      <c r="A219" s="63">
        <v>3639</v>
      </c>
      <c r="B219" s="64">
        <v>5164</v>
      </c>
      <c r="C219" s="65" t="s">
        <v>138</v>
      </c>
      <c r="D219" s="95">
        <v>10000</v>
      </c>
    </row>
    <row r="220" spans="1:4" ht="14.25" x14ac:dyDescent="0.2">
      <c r="A220" s="63">
        <v>3639</v>
      </c>
      <c r="B220" s="64">
        <v>5166</v>
      </c>
      <c r="C220" s="65" t="s">
        <v>115</v>
      </c>
      <c r="D220" s="95">
        <v>70000</v>
      </c>
    </row>
    <row r="221" spans="1:4" ht="14.25" x14ac:dyDescent="0.2">
      <c r="A221" s="63">
        <v>3639</v>
      </c>
      <c r="B221" s="64">
        <v>5169</v>
      </c>
      <c r="C221" s="65" t="s">
        <v>142</v>
      </c>
      <c r="D221" s="95">
        <v>105000</v>
      </c>
    </row>
    <row r="222" spans="1:4" ht="14.25" x14ac:dyDescent="0.2">
      <c r="A222" s="63">
        <v>3639</v>
      </c>
      <c r="B222" s="64">
        <v>5171</v>
      </c>
      <c r="C222" s="65" t="s">
        <v>149</v>
      </c>
      <c r="D222" s="95">
        <v>15000</v>
      </c>
    </row>
    <row r="223" spans="1:4" ht="14.25" x14ac:dyDescent="0.2">
      <c r="A223" s="63">
        <v>3639</v>
      </c>
      <c r="B223" s="64">
        <v>5361</v>
      </c>
      <c r="C223" s="65" t="s">
        <v>41</v>
      </c>
      <c r="D223" s="95">
        <v>1000</v>
      </c>
    </row>
    <row r="224" spans="1:4" ht="14.25" x14ac:dyDescent="0.2">
      <c r="A224" s="63">
        <v>3639</v>
      </c>
      <c r="B224" s="64">
        <v>5901</v>
      </c>
      <c r="C224" s="65" t="s">
        <v>126</v>
      </c>
      <c r="D224" s="95">
        <v>30000</v>
      </c>
    </row>
    <row r="225" spans="1:4" x14ac:dyDescent="0.25">
      <c r="A225" s="66"/>
      <c r="B225" s="67"/>
      <c r="C225" s="68" t="s">
        <v>1</v>
      </c>
      <c r="D225" s="94">
        <f>SUM(D215:D224)</f>
        <v>306000</v>
      </c>
    </row>
    <row r="226" spans="1:4" x14ac:dyDescent="0.25">
      <c r="A226" s="60"/>
      <c r="B226" s="79"/>
      <c r="C226" s="77" t="s">
        <v>29</v>
      </c>
      <c r="D226" s="116"/>
    </row>
    <row r="227" spans="1:4" ht="14.25" x14ac:dyDescent="0.2">
      <c r="A227" s="63">
        <v>3722</v>
      </c>
      <c r="B227" s="64">
        <v>5139</v>
      </c>
      <c r="C227" s="65" t="s">
        <v>65</v>
      </c>
      <c r="D227" s="95">
        <v>3000</v>
      </c>
    </row>
    <row r="228" spans="1:4" ht="14.25" x14ac:dyDescent="0.2">
      <c r="A228" s="63">
        <v>3722</v>
      </c>
      <c r="B228" s="64">
        <v>5169</v>
      </c>
      <c r="C228" s="65" t="s">
        <v>139</v>
      </c>
      <c r="D228" s="95">
        <v>2600000</v>
      </c>
    </row>
    <row r="229" spans="1:4" x14ac:dyDescent="0.25">
      <c r="A229" s="66"/>
      <c r="B229" s="67"/>
      <c r="C229" s="68" t="s">
        <v>1</v>
      </c>
      <c r="D229" s="94">
        <f>SUM(D227:D228)</f>
        <v>2603000</v>
      </c>
    </row>
    <row r="230" spans="1:4" x14ac:dyDescent="0.25">
      <c r="A230" s="60"/>
      <c r="B230" s="79"/>
      <c r="C230" s="77" t="s">
        <v>30</v>
      </c>
      <c r="D230" s="116"/>
    </row>
    <row r="231" spans="1:4" ht="14.25" x14ac:dyDescent="0.2">
      <c r="A231" s="63">
        <v>3725</v>
      </c>
      <c r="B231" s="64">
        <v>5139</v>
      </c>
      <c r="C231" s="65" t="s">
        <v>65</v>
      </c>
      <c r="D231" s="95">
        <v>3000</v>
      </c>
    </row>
    <row r="232" spans="1:4" ht="14.25" x14ac:dyDescent="0.2">
      <c r="A232" s="63">
        <v>3725</v>
      </c>
      <c r="B232" s="64">
        <v>5166</v>
      </c>
      <c r="C232" s="65" t="s">
        <v>115</v>
      </c>
      <c r="D232" s="95">
        <v>5000</v>
      </c>
    </row>
    <row r="233" spans="1:4" ht="14.25" x14ac:dyDescent="0.2">
      <c r="A233" s="63">
        <v>3725</v>
      </c>
      <c r="B233" s="64">
        <v>5169</v>
      </c>
      <c r="C233" s="65" t="s">
        <v>139</v>
      </c>
      <c r="D233" s="95">
        <v>1600000</v>
      </c>
    </row>
    <row r="234" spans="1:4" ht="14.25" x14ac:dyDescent="0.2">
      <c r="A234" s="63">
        <v>3725</v>
      </c>
      <c r="B234" s="64">
        <v>5151</v>
      </c>
      <c r="C234" s="65" t="s">
        <v>169</v>
      </c>
      <c r="D234" s="95">
        <v>2000</v>
      </c>
    </row>
    <row r="235" spans="1:4" ht="14.25" x14ac:dyDescent="0.2">
      <c r="A235" s="63">
        <v>3725</v>
      </c>
      <c r="B235" s="64">
        <v>5154</v>
      </c>
      <c r="C235" s="65" t="s">
        <v>170</v>
      </c>
      <c r="D235" s="95">
        <v>20000</v>
      </c>
    </row>
    <row r="236" spans="1:4" x14ac:dyDescent="0.25">
      <c r="A236" s="66"/>
      <c r="B236" s="67"/>
      <c r="C236" s="68" t="s">
        <v>1</v>
      </c>
      <c r="D236" s="94">
        <f>SUM(D231:D235)</f>
        <v>1630000</v>
      </c>
    </row>
    <row r="237" spans="1:4" x14ac:dyDescent="0.25">
      <c r="A237" s="60"/>
      <c r="B237" s="79"/>
      <c r="C237" s="77" t="s">
        <v>31</v>
      </c>
      <c r="D237" s="116"/>
    </row>
    <row r="238" spans="1:4" ht="14.25" x14ac:dyDescent="0.2">
      <c r="A238" s="63">
        <v>3729</v>
      </c>
      <c r="B238" s="64">
        <v>5169</v>
      </c>
      <c r="C238" s="65" t="s">
        <v>142</v>
      </c>
      <c r="D238" s="95">
        <v>40000</v>
      </c>
    </row>
    <row r="239" spans="1:4" x14ac:dyDescent="0.25">
      <c r="A239" s="66"/>
      <c r="B239" s="67"/>
      <c r="C239" s="68" t="s">
        <v>1</v>
      </c>
      <c r="D239" s="94">
        <f>SUM(D238)</f>
        <v>40000</v>
      </c>
    </row>
    <row r="240" spans="1:4" x14ac:dyDescent="0.25">
      <c r="A240" s="60"/>
      <c r="B240" s="79"/>
      <c r="C240" s="77" t="s">
        <v>32</v>
      </c>
      <c r="D240" s="117"/>
    </row>
    <row r="241" spans="1:4" ht="14.25" x14ac:dyDescent="0.2">
      <c r="A241" s="63">
        <v>3745</v>
      </c>
      <c r="B241" s="64">
        <v>5011</v>
      </c>
      <c r="C241" s="65" t="s">
        <v>2</v>
      </c>
      <c r="D241" s="95">
        <v>1390000</v>
      </c>
    </row>
    <row r="242" spans="1:4" ht="14.25" x14ac:dyDescent="0.2">
      <c r="A242" s="63">
        <v>3745</v>
      </c>
      <c r="B242" s="64">
        <v>5021</v>
      </c>
      <c r="C242" s="65" t="s">
        <v>136</v>
      </c>
      <c r="D242" s="95">
        <v>50000</v>
      </c>
    </row>
    <row r="243" spans="1:4" ht="14.25" x14ac:dyDescent="0.2">
      <c r="A243" s="63">
        <v>3745</v>
      </c>
      <c r="B243" s="64">
        <v>5031</v>
      </c>
      <c r="C243" s="65" t="s">
        <v>3</v>
      </c>
      <c r="D243" s="95">
        <v>350000</v>
      </c>
    </row>
    <row r="244" spans="1:4" ht="14.25" x14ac:dyDescent="0.2">
      <c r="A244" s="63">
        <v>3745</v>
      </c>
      <c r="B244" s="64">
        <v>5032</v>
      </c>
      <c r="C244" s="65" t="s">
        <v>106</v>
      </c>
      <c r="D244" s="95">
        <v>126000</v>
      </c>
    </row>
    <row r="245" spans="1:4" ht="14.25" x14ac:dyDescent="0.2">
      <c r="A245" s="63">
        <v>3745</v>
      </c>
      <c r="B245" s="64">
        <v>5132</v>
      </c>
      <c r="C245" s="65" t="s">
        <v>11</v>
      </c>
      <c r="D245" s="95">
        <v>4000</v>
      </c>
    </row>
    <row r="246" spans="1:4" ht="14.25" x14ac:dyDescent="0.2">
      <c r="A246" s="63">
        <v>3745</v>
      </c>
      <c r="B246" s="64">
        <v>5134</v>
      </c>
      <c r="C246" s="65" t="s">
        <v>57</v>
      </c>
      <c r="D246" s="95">
        <v>15000</v>
      </c>
    </row>
    <row r="247" spans="1:4" ht="14.25" x14ac:dyDescent="0.2">
      <c r="A247" s="63">
        <v>3745</v>
      </c>
      <c r="B247" s="64">
        <v>5139</v>
      </c>
      <c r="C247" s="65" t="s">
        <v>65</v>
      </c>
      <c r="D247" s="95">
        <v>110000</v>
      </c>
    </row>
    <row r="248" spans="1:4" ht="14.25" x14ac:dyDescent="0.2">
      <c r="A248" s="63">
        <v>3745</v>
      </c>
      <c r="B248" s="64">
        <v>5156</v>
      </c>
      <c r="C248" s="65" t="s">
        <v>112</v>
      </c>
      <c r="D248" s="95">
        <v>80000</v>
      </c>
    </row>
    <row r="249" spans="1:4" ht="14.25" x14ac:dyDescent="0.2">
      <c r="A249" s="63">
        <v>3745</v>
      </c>
      <c r="B249" s="64">
        <v>5162</v>
      </c>
      <c r="C249" s="65" t="s">
        <v>113</v>
      </c>
      <c r="D249" s="95">
        <v>3500</v>
      </c>
    </row>
    <row r="250" spans="1:4" ht="14.25" x14ac:dyDescent="0.2">
      <c r="A250" s="63">
        <v>3745</v>
      </c>
      <c r="B250" s="64">
        <v>5164</v>
      </c>
      <c r="C250" s="65" t="s">
        <v>138</v>
      </c>
      <c r="D250" s="95">
        <v>10000</v>
      </c>
    </row>
    <row r="251" spans="1:4" ht="14.25" x14ac:dyDescent="0.2">
      <c r="A251" s="63">
        <v>3745</v>
      </c>
      <c r="B251" s="64">
        <v>5166</v>
      </c>
      <c r="C251" s="65" t="s">
        <v>115</v>
      </c>
      <c r="D251" s="95">
        <v>5000</v>
      </c>
    </row>
    <row r="252" spans="1:4" ht="14.25" x14ac:dyDescent="0.2">
      <c r="A252" s="63">
        <v>3745</v>
      </c>
      <c r="B252" s="64">
        <v>5169</v>
      </c>
      <c r="C252" s="65" t="s">
        <v>142</v>
      </c>
      <c r="D252" s="95">
        <v>20000</v>
      </c>
    </row>
    <row r="253" spans="1:4" ht="14.25" x14ac:dyDescent="0.2">
      <c r="A253" s="63">
        <v>3745</v>
      </c>
      <c r="B253" s="64">
        <v>5171</v>
      </c>
      <c r="C253" s="65" t="s">
        <v>149</v>
      </c>
      <c r="D253" s="95">
        <v>150000</v>
      </c>
    </row>
    <row r="254" spans="1:4" ht="14.25" x14ac:dyDescent="0.2">
      <c r="A254" s="63">
        <v>3745</v>
      </c>
      <c r="B254" s="64">
        <v>5424</v>
      </c>
      <c r="C254" s="65" t="s">
        <v>124</v>
      </c>
      <c r="D254" s="95">
        <v>5000</v>
      </c>
    </row>
    <row r="255" spans="1:4" ht="14.25" x14ac:dyDescent="0.2">
      <c r="A255" s="63">
        <v>3745</v>
      </c>
      <c r="B255" s="64">
        <v>6122</v>
      </c>
      <c r="C255" s="65" t="s">
        <v>171</v>
      </c>
      <c r="D255" s="95">
        <v>400000</v>
      </c>
    </row>
    <row r="256" spans="1:4" x14ac:dyDescent="0.25">
      <c r="A256" s="66"/>
      <c r="B256" s="67"/>
      <c r="C256" s="68" t="s">
        <v>1</v>
      </c>
      <c r="D256" s="94">
        <f>SUM(D241:D255)</f>
        <v>2718500</v>
      </c>
    </row>
    <row r="257" spans="1:4" x14ac:dyDescent="0.25">
      <c r="A257" s="60"/>
      <c r="B257" s="61"/>
      <c r="C257" s="77" t="s">
        <v>33</v>
      </c>
      <c r="D257" s="116"/>
    </row>
    <row r="258" spans="1:4" ht="14.25" x14ac:dyDescent="0.2">
      <c r="A258" s="63">
        <v>4351</v>
      </c>
      <c r="B258" s="64">
        <v>5011</v>
      </c>
      <c r="C258" s="65" t="s">
        <v>2</v>
      </c>
      <c r="D258" s="95">
        <v>1080000</v>
      </c>
    </row>
    <row r="259" spans="1:4" ht="14.25" x14ac:dyDescent="0.2">
      <c r="A259" s="63">
        <v>4351</v>
      </c>
      <c r="B259" s="64">
        <v>5021</v>
      </c>
      <c r="C259" s="65" t="s">
        <v>136</v>
      </c>
      <c r="D259" s="95">
        <v>50000</v>
      </c>
    </row>
    <row r="260" spans="1:4" ht="14.25" x14ac:dyDescent="0.2">
      <c r="A260" s="63">
        <v>4351</v>
      </c>
      <c r="B260" s="64">
        <v>5031</v>
      </c>
      <c r="C260" s="65" t="s">
        <v>3</v>
      </c>
      <c r="D260" s="95">
        <v>270000</v>
      </c>
    </row>
    <row r="261" spans="1:4" ht="14.25" x14ac:dyDescent="0.2">
      <c r="A261" s="63">
        <v>4351</v>
      </c>
      <c r="B261" s="64">
        <v>5032</v>
      </c>
      <c r="C261" s="65" t="s">
        <v>106</v>
      </c>
      <c r="D261" s="95">
        <v>98000</v>
      </c>
    </row>
    <row r="262" spans="1:4" ht="14.25" x14ac:dyDescent="0.2">
      <c r="A262" s="63">
        <v>4351</v>
      </c>
      <c r="B262" s="64">
        <v>5133</v>
      </c>
      <c r="C262" s="65" t="s">
        <v>147</v>
      </c>
      <c r="D262" s="95">
        <v>1000</v>
      </c>
    </row>
    <row r="263" spans="1:4" ht="14.25" x14ac:dyDescent="0.2">
      <c r="A263" s="63">
        <v>4351</v>
      </c>
      <c r="B263" s="64">
        <v>5134</v>
      </c>
      <c r="C263" s="65" t="s">
        <v>8</v>
      </c>
      <c r="D263" s="95">
        <v>9000</v>
      </c>
    </row>
    <row r="264" spans="1:4" ht="14.25" x14ac:dyDescent="0.2">
      <c r="A264" s="63">
        <v>4351</v>
      </c>
      <c r="B264" s="64">
        <v>5136</v>
      </c>
      <c r="C264" s="65" t="s">
        <v>107</v>
      </c>
      <c r="D264" s="95">
        <v>1000</v>
      </c>
    </row>
    <row r="265" spans="1:4" ht="14.25" x14ac:dyDescent="0.2">
      <c r="A265" s="63">
        <v>4351</v>
      </c>
      <c r="B265" s="64">
        <v>5137</v>
      </c>
      <c r="C265" s="65" t="s">
        <v>162</v>
      </c>
      <c r="D265" s="95">
        <v>20000</v>
      </c>
    </row>
    <row r="266" spans="1:4" ht="14.25" x14ac:dyDescent="0.2">
      <c r="A266" s="63">
        <v>4351</v>
      </c>
      <c r="B266" s="64">
        <v>5139</v>
      </c>
      <c r="C266" s="65" t="s">
        <v>65</v>
      </c>
      <c r="D266" s="95">
        <v>80000</v>
      </c>
    </row>
    <row r="267" spans="1:4" ht="14.25" x14ac:dyDescent="0.2">
      <c r="A267" s="63">
        <v>4351</v>
      </c>
      <c r="B267" s="64">
        <v>5151</v>
      </c>
      <c r="C267" s="65" t="s">
        <v>4</v>
      </c>
      <c r="D267" s="95">
        <v>150000</v>
      </c>
    </row>
    <row r="268" spans="1:4" ht="14.25" x14ac:dyDescent="0.2">
      <c r="A268" s="63">
        <v>4351</v>
      </c>
      <c r="B268" s="64">
        <v>5153</v>
      </c>
      <c r="C268" s="65" t="s">
        <v>97</v>
      </c>
      <c r="D268" s="95">
        <v>350000</v>
      </c>
    </row>
    <row r="269" spans="1:4" ht="14.25" x14ac:dyDescent="0.2">
      <c r="A269" s="63">
        <v>4351</v>
      </c>
      <c r="B269" s="64">
        <v>5154</v>
      </c>
      <c r="C269" s="65" t="s">
        <v>111</v>
      </c>
      <c r="D269" s="95">
        <v>70000</v>
      </c>
    </row>
    <row r="270" spans="1:4" ht="14.25" x14ac:dyDescent="0.2">
      <c r="A270" s="63">
        <v>4351</v>
      </c>
      <c r="B270" s="64">
        <v>5156</v>
      </c>
      <c r="C270" s="65" t="s">
        <v>112</v>
      </c>
      <c r="D270" s="95">
        <v>20000</v>
      </c>
    </row>
    <row r="271" spans="1:4" ht="14.25" x14ac:dyDescent="0.2">
      <c r="A271" s="63">
        <v>4351</v>
      </c>
      <c r="B271" s="64">
        <v>5162</v>
      </c>
      <c r="C271" s="65" t="s">
        <v>113</v>
      </c>
      <c r="D271" s="95">
        <v>5000</v>
      </c>
    </row>
    <row r="272" spans="1:4" ht="14.25" x14ac:dyDescent="0.2">
      <c r="A272" s="63">
        <v>4351</v>
      </c>
      <c r="B272" s="64">
        <v>5166</v>
      </c>
      <c r="C272" s="65" t="s">
        <v>115</v>
      </c>
      <c r="D272" s="95">
        <v>10000</v>
      </c>
    </row>
    <row r="273" spans="1:4" ht="14.25" x14ac:dyDescent="0.2">
      <c r="A273" s="63">
        <v>4351</v>
      </c>
      <c r="B273" s="64">
        <v>5167</v>
      </c>
      <c r="C273" s="65" t="s">
        <v>116</v>
      </c>
      <c r="D273" s="95">
        <v>20000</v>
      </c>
    </row>
    <row r="274" spans="1:4" ht="14.25" x14ac:dyDescent="0.2">
      <c r="A274" s="63">
        <v>4351</v>
      </c>
      <c r="B274" s="64">
        <v>5168</v>
      </c>
      <c r="C274" s="65" t="s">
        <v>150</v>
      </c>
      <c r="D274" s="95">
        <v>17000</v>
      </c>
    </row>
    <row r="275" spans="1:4" ht="14.25" x14ac:dyDescent="0.2">
      <c r="A275" s="63">
        <v>4351</v>
      </c>
      <c r="B275" s="64">
        <v>5169</v>
      </c>
      <c r="C275" s="65" t="s">
        <v>139</v>
      </c>
      <c r="D275" s="95">
        <v>100000</v>
      </c>
    </row>
    <row r="276" spans="1:4" ht="14.25" x14ac:dyDescent="0.2">
      <c r="A276" s="63">
        <v>4351</v>
      </c>
      <c r="B276" s="64">
        <v>5171</v>
      </c>
      <c r="C276" s="65" t="s">
        <v>39</v>
      </c>
      <c r="D276" s="95">
        <v>170000</v>
      </c>
    </row>
    <row r="277" spans="1:4" ht="14.25" x14ac:dyDescent="0.2">
      <c r="A277" s="63">
        <v>4351</v>
      </c>
      <c r="B277" s="64">
        <v>5173</v>
      </c>
      <c r="C277" s="65" t="s">
        <v>9</v>
      </c>
      <c r="D277" s="95">
        <v>1000</v>
      </c>
    </row>
    <row r="278" spans="1:4" ht="14.25" x14ac:dyDescent="0.2">
      <c r="A278" s="109">
        <v>4351</v>
      </c>
      <c r="B278" s="110">
        <v>5194</v>
      </c>
      <c r="C278" s="111" t="s">
        <v>153</v>
      </c>
      <c r="D278" s="112">
        <v>10000</v>
      </c>
    </row>
    <row r="279" spans="1:4" ht="14.25" x14ac:dyDescent="0.2">
      <c r="A279" s="63">
        <v>4351</v>
      </c>
      <c r="B279" s="64">
        <v>5229</v>
      </c>
      <c r="C279" s="65" t="s">
        <v>119</v>
      </c>
      <c r="D279" s="95">
        <v>2000</v>
      </c>
    </row>
    <row r="280" spans="1:4" ht="14.25" x14ac:dyDescent="0.2">
      <c r="A280" s="63">
        <v>4351</v>
      </c>
      <c r="B280" s="64">
        <v>5424</v>
      </c>
      <c r="C280" s="65" t="s">
        <v>124</v>
      </c>
      <c r="D280" s="95">
        <v>10000</v>
      </c>
    </row>
    <row r="281" spans="1:4" ht="14.25" x14ac:dyDescent="0.2">
      <c r="A281" s="63">
        <v>4351</v>
      </c>
      <c r="B281" s="64">
        <v>5909</v>
      </c>
      <c r="C281" s="65" t="s">
        <v>172</v>
      </c>
      <c r="D281" s="95">
        <v>100000</v>
      </c>
    </row>
    <row r="282" spans="1:4" x14ac:dyDescent="0.25">
      <c r="A282" s="66"/>
      <c r="B282" s="67"/>
      <c r="C282" s="68" t="s">
        <v>1</v>
      </c>
      <c r="D282" s="94">
        <f>SUM(D258:D281)</f>
        <v>2644000</v>
      </c>
    </row>
    <row r="283" spans="1:4" x14ac:dyDescent="0.25">
      <c r="A283" s="60"/>
      <c r="B283" s="61"/>
      <c r="C283" s="78" t="s">
        <v>130</v>
      </c>
      <c r="D283" s="117"/>
    </row>
    <row r="284" spans="1:4" ht="14.25" x14ac:dyDescent="0.2">
      <c r="A284" s="63">
        <v>4379</v>
      </c>
      <c r="B284" s="64">
        <v>5321</v>
      </c>
      <c r="C284" s="75" t="s">
        <v>120</v>
      </c>
      <c r="D284" s="95">
        <v>50000</v>
      </c>
    </row>
    <row r="285" spans="1:4" x14ac:dyDescent="0.25">
      <c r="A285" s="66"/>
      <c r="B285" s="67"/>
      <c r="C285" s="68" t="s">
        <v>1</v>
      </c>
      <c r="D285" s="94">
        <f>SUM(D284)</f>
        <v>50000</v>
      </c>
    </row>
    <row r="286" spans="1:4" x14ac:dyDescent="0.25">
      <c r="A286" s="60"/>
      <c r="B286" s="61"/>
      <c r="C286" s="78" t="s">
        <v>56</v>
      </c>
      <c r="D286" s="117"/>
    </row>
    <row r="287" spans="1:4" ht="14.25" x14ac:dyDescent="0.2">
      <c r="A287" s="63">
        <v>5212</v>
      </c>
      <c r="B287" s="64">
        <v>5901</v>
      </c>
      <c r="C287" s="75" t="s">
        <v>126</v>
      </c>
      <c r="D287" s="95">
        <v>5000</v>
      </c>
    </row>
    <row r="288" spans="1:4" x14ac:dyDescent="0.25">
      <c r="A288" s="66"/>
      <c r="B288" s="67"/>
      <c r="C288" s="68" t="s">
        <v>1</v>
      </c>
      <c r="D288" s="94">
        <f>SUM(D287)</f>
        <v>5000</v>
      </c>
    </row>
    <row r="289" spans="1:5" x14ac:dyDescent="0.25">
      <c r="A289" s="60"/>
      <c r="B289" s="79"/>
      <c r="C289" s="77" t="s">
        <v>34</v>
      </c>
      <c r="D289" s="116"/>
    </row>
    <row r="290" spans="1:5" ht="14.25" x14ac:dyDescent="0.2">
      <c r="A290" s="63">
        <v>5311</v>
      </c>
      <c r="B290" s="64">
        <v>5011</v>
      </c>
      <c r="C290" s="65" t="s">
        <v>2</v>
      </c>
      <c r="D290" s="95">
        <v>1220000</v>
      </c>
      <c r="E290" s="49"/>
    </row>
    <row r="291" spans="1:5" ht="14.25" x14ac:dyDescent="0.2">
      <c r="A291" s="63">
        <v>5311</v>
      </c>
      <c r="B291" s="64">
        <v>5031</v>
      </c>
      <c r="C291" s="65" t="s">
        <v>3</v>
      </c>
      <c r="D291" s="95">
        <v>305000</v>
      </c>
      <c r="E291" s="49"/>
    </row>
    <row r="292" spans="1:5" ht="14.25" x14ac:dyDescent="0.2">
      <c r="A292" s="63">
        <v>5311</v>
      </c>
      <c r="B292" s="64">
        <v>5032</v>
      </c>
      <c r="C292" s="65" t="s">
        <v>106</v>
      </c>
      <c r="D292" s="95">
        <v>110000</v>
      </c>
      <c r="E292" s="49"/>
    </row>
    <row r="293" spans="1:5" ht="14.25" x14ac:dyDescent="0.2">
      <c r="A293" s="63">
        <v>5311</v>
      </c>
      <c r="B293" s="64">
        <v>5134</v>
      </c>
      <c r="C293" s="65" t="s">
        <v>8</v>
      </c>
      <c r="D293" s="95">
        <v>50000</v>
      </c>
    </row>
    <row r="294" spans="1:5" ht="14.25" x14ac:dyDescent="0.2">
      <c r="A294" s="63">
        <v>5311</v>
      </c>
      <c r="B294" s="64">
        <v>5136</v>
      </c>
      <c r="C294" s="65" t="s">
        <v>107</v>
      </c>
      <c r="D294" s="95">
        <v>1000</v>
      </c>
    </row>
    <row r="295" spans="1:5" ht="14.25" x14ac:dyDescent="0.2">
      <c r="A295" s="63">
        <v>5311</v>
      </c>
      <c r="B295" s="64">
        <v>5137</v>
      </c>
      <c r="C295" s="65" t="s">
        <v>109</v>
      </c>
      <c r="D295" s="95">
        <v>5000</v>
      </c>
    </row>
    <row r="296" spans="1:5" ht="14.25" x14ac:dyDescent="0.2">
      <c r="A296" s="63">
        <v>5311</v>
      </c>
      <c r="B296" s="64">
        <v>5139</v>
      </c>
      <c r="C296" s="65" t="s">
        <v>65</v>
      </c>
      <c r="D296" s="95">
        <v>15000</v>
      </c>
    </row>
    <row r="297" spans="1:5" ht="14.25" x14ac:dyDescent="0.2">
      <c r="A297" s="63">
        <v>5311</v>
      </c>
      <c r="B297" s="64">
        <v>5156</v>
      </c>
      <c r="C297" s="65" t="s">
        <v>112</v>
      </c>
      <c r="D297" s="95">
        <v>20000</v>
      </c>
    </row>
    <row r="298" spans="1:5" ht="14.25" x14ac:dyDescent="0.2">
      <c r="A298" s="63">
        <v>5311</v>
      </c>
      <c r="B298" s="64">
        <v>5162</v>
      </c>
      <c r="C298" s="65" t="s">
        <v>113</v>
      </c>
      <c r="D298" s="95">
        <v>12000</v>
      </c>
    </row>
    <row r="299" spans="1:5" ht="14.25" x14ac:dyDescent="0.2">
      <c r="A299" s="63">
        <v>5311</v>
      </c>
      <c r="B299" s="64">
        <v>5164</v>
      </c>
      <c r="C299" s="65" t="s">
        <v>173</v>
      </c>
      <c r="D299" s="95">
        <v>20000</v>
      </c>
    </row>
    <row r="300" spans="1:5" ht="14.25" x14ac:dyDescent="0.2">
      <c r="A300" s="63">
        <v>5311</v>
      </c>
      <c r="B300" s="64">
        <v>5167</v>
      </c>
      <c r="C300" s="65" t="s">
        <v>116</v>
      </c>
      <c r="D300" s="95">
        <v>5000</v>
      </c>
    </row>
    <row r="301" spans="1:5" ht="14.25" x14ac:dyDescent="0.2">
      <c r="A301" s="63">
        <v>5311</v>
      </c>
      <c r="B301" s="64">
        <v>5169</v>
      </c>
      <c r="C301" s="65" t="s">
        <v>0</v>
      </c>
      <c r="D301" s="95">
        <v>10000</v>
      </c>
    </row>
    <row r="302" spans="1:5" ht="14.25" x14ac:dyDescent="0.2">
      <c r="A302" s="63">
        <v>5311</v>
      </c>
      <c r="B302" s="64">
        <v>5171</v>
      </c>
      <c r="C302" s="65" t="s">
        <v>39</v>
      </c>
      <c r="D302" s="95">
        <v>10000</v>
      </c>
    </row>
    <row r="303" spans="1:5" ht="14.25" x14ac:dyDescent="0.2">
      <c r="A303" s="63">
        <v>5311</v>
      </c>
      <c r="B303" s="64">
        <v>5173</v>
      </c>
      <c r="C303" s="65" t="s">
        <v>9</v>
      </c>
      <c r="D303" s="95">
        <v>3000</v>
      </c>
    </row>
    <row r="304" spans="1:5" ht="14.25" x14ac:dyDescent="0.2">
      <c r="A304" s="63">
        <v>5311</v>
      </c>
      <c r="B304" s="64">
        <v>5361</v>
      </c>
      <c r="C304" s="65" t="s">
        <v>41</v>
      </c>
      <c r="D304" s="95">
        <v>3000</v>
      </c>
    </row>
    <row r="305" spans="1:4" ht="14.25" x14ac:dyDescent="0.2">
      <c r="A305" s="63">
        <v>5311</v>
      </c>
      <c r="B305" s="64">
        <v>5424</v>
      </c>
      <c r="C305" s="65" t="s">
        <v>124</v>
      </c>
      <c r="D305" s="95">
        <v>2000</v>
      </c>
    </row>
    <row r="306" spans="1:4" x14ac:dyDescent="0.25">
      <c r="A306" s="66"/>
      <c r="B306" s="67"/>
      <c r="C306" s="68" t="s">
        <v>1</v>
      </c>
      <c r="D306" s="94">
        <f>SUM(D290:D305)</f>
        <v>1791000</v>
      </c>
    </row>
    <row r="307" spans="1:4" x14ac:dyDescent="0.25">
      <c r="A307" s="60"/>
      <c r="B307" s="61"/>
      <c r="C307" s="78" t="s">
        <v>55</v>
      </c>
      <c r="D307" s="117"/>
    </row>
    <row r="308" spans="1:4" ht="14.25" x14ac:dyDescent="0.2">
      <c r="A308" s="63">
        <v>5399</v>
      </c>
      <c r="B308" s="64">
        <v>5321</v>
      </c>
      <c r="C308" s="75" t="s">
        <v>174</v>
      </c>
      <c r="D308" s="95">
        <v>90000</v>
      </c>
    </row>
    <row r="309" spans="1:4" x14ac:dyDescent="0.25">
      <c r="A309" s="66"/>
      <c r="B309" s="67"/>
      <c r="C309" s="68" t="s">
        <v>1</v>
      </c>
      <c r="D309" s="94">
        <f>SUM(D308)</f>
        <v>90000</v>
      </c>
    </row>
    <row r="310" spans="1:4" x14ac:dyDescent="0.25">
      <c r="A310" s="60"/>
      <c r="B310" s="79"/>
      <c r="C310" s="77" t="s">
        <v>35</v>
      </c>
      <c r="D310" s="116"/>
    </row>
    <row r="311" spans="1:4" ht="14.25" x14ac:dyDescent="0.2">
      <c r="A311" s="63">
        <v>5512</v>
      </c>
      <c r="B311" s="64">
        <v>5019</v>
      </c>
      <c r="C311" s="65" t="s">
        <v>175</v>
      </c>
      <c r="D311" s="95">
        <v>5000</v>
      </c>
    </row>
    <row r="312" spans="1:4" ht="14.25" x14ac:dyDescent="0.2">
      <c r="A312" s="63">
        <v>5512</v>
      </c>
      <c r="B312" s="64">
        <v>5021</v>
      </c>
      <c r="C312" s="65" t="s">
        <v>136</v>
      </c>
      <c r="D312" s="95">
        <v>200000</v>
      </c>
    </row>
    <row r="313" spans="1:4" ht="14.25" x14ac:dyDescent="0.2">
      <c r="A313" s="63">
        <v>5512</v>
      </c>
      <c r="B313" s="64">
        <v>5029</v>
      </c>
      <c r="C313" s="65" t="s">
        <v>79</v>
      </c>
      <c r="D313" s="95">
        <v>5000</v>
      </c>
    </row>
    <row r="314" spans="1:4" ht="14.25" x14ac:dyDescent="0.2">
      <c r="A314" s="63">
        <v>5512</v>
      </c>
      <c r="B314" s="64">
        <v>5039</v>
      </c>
      <c r="C314" s="65" t="s">
        <v>176</v>
      </c>
      <c r="D314" s="95">
        <v>2000</v>
      </c>
    </row>
    <row r="315" spans="1:4" ht="14.25" x14ac:dyDescent="0.2">
      <c r="A315" s="63">
        <v>5512</v>
      </c>
      <c r="B315" s="64">
        <v>5132</v>
      </c>
      <c r="C315" s="65" t="s">
        <v>11</v>
      </c>
      <c r="D315" s="95">
        <v>30000</v>
      </c>
    </row>
    <row r="316" spans="1:4" ht="14.25" x14ac:dyDescent="0.2">
      <c r="A316" s="63">
        <v>5512</v>
      </c>
      <c r="B316" s="64">
        <v>5134</v>
      </c>
      <c r="C316" s="65" t="s">
        <v>57</v>
      </c>
      <c r="D316" s="95">
        <v>30000</v>
      </c>
    </row>
    <row r="317" spans="1:4" ht="14.25" x14ac:dyDescent="0.2">
      <c r="A317" s="63">
        <v>5512</v>
      </c>
      <c r="B317" s="64">
        <v>5139</v>
      </c>
      <c r="C317" s="65" t="s">
        <v>65</v>
      </c>
      <c r="D317" s="95">
        <v>100000</v>
      </c>
    </row>
    <row r="318" spans="1:4" ht="14.25" x14ac:dyDescent="0.2">
      <c r="A318" s="63">
        <v>5512</v>
      </c>
      <c r="B318" s="64">
        <v>5151</v>
      </c>
      <c r="C318" s="65" t="s">
        <v>4</v>
      </c>
      <c r="D318" s="95">
        <v>10000</v>
      </c>
    </row>
    <row r="319" spans="1:4" ht="14.25" x14ac:dyDescent="0.2">
      <c r="A319" s="63">
        <v>5512</v>
      </c>
      <c r="B319" s="64">
        <v>5153</v>
      </c>
      <c r="C319" s="65" t="s">
        <v>7</v>
      </c>
      <c r="D319" s="95">
        <v>35000</v>
      </c>
    </row>
    <row r="320" spans="1:4" ht="14.25" x14ac:dyDescent="0.2">
      <c r="A320" s="63">
        <v>5512</v>
      </c>
      <c r="B320" s="64">
        <v>5154</v>
      </c>
      <c r="C320" s="65" t="s">
        <v>111</v>
      </c>
      <c r="D320" s="95">
        <v>30000</v>
      </c>
    </row>
    <row r="321" spans="1:5" ht="14.25" x14ac:dyDescent="0.2">
      <c r="A321" s="63">
        <v>5512</v>
      </c>
      <c r="B321" s="64">
        <v>5156</v>
      </c>
      <c r="C321" s="65" t="s">
        <v>112</v>
      </c>
      <c r="D321" s="95">
        <v>70000</v>
      </c>
    </row>
    <row r="322" spans="1:5" ht="14.25" x14ac:dyDescent="0.2">
      <c r="A322" s="63">
        <v>5512</v>
      </c>
      <c r="B322" s="64">
        <v>5162</v>
      </c>
      <c r="C322" s="65" t="s">
        <v>113</v>
      </c>
      <c r="D322" s="95">
        <v>15000</v>
      </c>
    </row>
    <row r="323" spans="1:5" ht="14.25" x14ac:dyDescent="0.2">
      <c r="A323" s="63">
        <v>5512</v>
      </c>
      <c r="B323" s="64">
        <v>5167</v>
      </c>
      <c r="C323" s="65" t="s">
        <v>116</v>
      </c>
      <c r="D323" s="95">
        <v>30000</v>
      </c>
    </row>
    <row r="324" spans="1:5" ht="14.25" x14ac:dyDescent="0.2">
      <c r="A324" s="63">
        <v>5512</v>
      </c>
      <c r="B324" s="64">
        <v>5169</v>
      </c>
      <c r="C324" s="65" t="s">
        <v>0</v>
      </c>
      <c r="D324" s="95">
        <v>30000</v>
      </c>
    </row>
    <row r="325" spans="1:5" ht="14.25" x14ac:dyDescent="0.2">
      <c r="A325" s="63">
        <v>5512</v>
      </c>
      <c r="B325" s="64">
        <v>5171</v>
      </c>
      <c r="C325" s="65" t="s">
        <v>39</v>
      </c>
      <c r="D325" s="95">
        <v>50000</v>
      </c>
    </row>
    <row r="326" spans="1:5" ht="14.25" x14ac:dyDescent="0.2">
      <c r="A326" s="63">
        <v>5512</v>
      </c>
      <c r="B326" s="64">
        <v>5173</v>
      </c>
      <c r="C326" s="65" t="s">
        <v>58</v>
      </c>
      <c r="D326" s="95">
        <v>5000</v>
      </c>
    </row>
    <row r="327" spans="1:5" ht="14.25" x14ac:dyDescent="0.2">
      <c r="A327" s="63">
        <v>5512</v>
      </c>
      <c r="B327" s="64">
        <v>5175</v>
      </c>
      <c r="C327" s="65" t="s">
        <v>12</v>
      </c>
      <c r="D327" s="95">
        <v>8000</v>
      </c>
    </row>
    <row r="328" spans="1:5" ht="14.25" x14ac:dyDescent="0.2">
      <c r="A328" s="63">
        <v>5512</v>
      </c>
      <c r="B328" s="64">
        <v>5901</v>
      </c>
      <c r="C328" s="65" t="s">
        <v>126</v>
      </c>
      <c r="D328" s="95">
        <v>20000</v>
      </c>
    </row>
    <row r="329" spans="1:5" x14ac:dyDescent="0.25">
      <c r="A329" s="66"/>
      <c r="B329" s="67"/>
      <c r="C329" s="68" t="s">
        <v>1</v>
      </c>
      <c r="D329" s="94">
        <f>SUM(D311:D328)</f>
        <v>675000</v>
      </c>
      <c r="E329" s="9"/>
    </row>
    <row r="330" spans="1:5" x14ac:dyDescent="0.25">
      <c r="A330" s="60"/>
      <c r="B330" s="79"/>
      <c r="C330" s="77" t="s">
        <v>36</v>
      </c>
      <c r="D330" s="116"/>
    </row>
    <row r="331" spans="1:5" ht="14.25" x14ac:dyDescent="0.2">
      <c r="A331" s="63">
        <v>6112</v>
      </c>
      <c r="B331" s="64">
        <v>5019</v>
      </c>
      <c r="C331" s="65" t="s">
        <v>175</v>
      </c>
      <c r="D331" s="95">
        <v>10000</v>
      </c>
    </row>
    <row r="332" spans="1:5" ht="14.25" x14ac:dyDescent="0.2">
      <c r="A332" s="63">
        <v>6112</v>
      </c>
      <c r="B332" s="64">
        <v>5023</v>
      </c>
      <c r="C332" s="65" t="s">
        <v>105</v>
      </c>
      <c r="D332" s="95">
        <f>1300000*1.035</f>
        <v>1345500</v>
      </c>
      <c r="E332" s="49"/>
    </row>
    <row r="333" spans="1:5" ht="14.25" x14ac:dyDescent="0.2">
      <c r="A333" s="63">
        <v>6112</v>
      </c>
      <c r="B333" s="64">
        <v>5031</v>
      </c>
      <c r="C333" s="65" t="s">
        <v>3</v>
      </c>
      <c r="D333" s="95">
        <v>300000</v>
      </c>
      <c r="E333" s="49"/>
    </row>
    <row r="334" spans="1:5" ht="14.25" x14ac:dyDescent="0.2">
      <c r="A334" s="63">
        <v>6112</v>
      </c>
      <c r="B334" s="64">
        <v>5032</v>
      </c>
      <c r="C334" s="65" t="s">
        <v>106</v>
      </c>
      <c r="D334" s="95">
        <v>122000</v>
      </c>
      <c r="E334" s="49"/>
    </row>
    <row r="335" spans="1:5" ht="14.25" x14ac:dyDescent="0.2">
      <c r="A335" s="63">
        <v>6112</v>
      </c>
      <c r="B335" s="64">
        <v>5039</v>
      </c>
      <c r="C335" s="65" t="s">
        <v>176</v>
      </c>
      <c r="D335" s="95">
        <v>3500</v>
      </c>
    </row>
    <row r="336" spans="1:5" ht="14.25" x14ac:dyDescent="0.2">
      <c r="A336" s="63">
        <v>6112</v>
      </c>
      <c r="B336" s="64">
        <v>5136</v>
      </c>
      <c r="C336" s="65" t="s">
        <v>107</v>
      </c>
      <c r="D336" s="95">
        <v>3000</v>
      </c>
    </row>
    <row r="337" spans="1:5" ht="14.25" x14ac:dyDescent="0.2">
      <c r="A337" s="63">
        <v>6112</v>
      </c>
      <c r="B337" s="64">
        <v>5137</v>
      </c>
      <c r="C337" s="65" t="s">
        <v>109</v>
      </c>
      <c r="D337" s="95">
        <v>70000</v>
      </c>
    </row>
    <row r="338" spans="1:5" ht="14.25" x14ac:dyDescent="0.2">
      <c r="A338" s="63">
        <v>6112</v>
      </c>
      <c r="B338" s="64">
        <v>5139</v>
      </c>
      <c r="C338" s="65" t="s">
        <v>65</v>
      </c>
      <c r="D338" s="95">
        <v>7000</v>
      </c>
    </row>
    <row r="339" spans="1:5" ht="14.25" x14ac:dyDescent="0.2">
      <c r="A339" s="63">
        <v>6112</v>
      </c>
      <c r="B339" s="64">
        <v>5162</v>
      </c>
      <c r="C339" s="65" t="s">
        <v>113</v>
      </c>
      <c r="D339" s="95">
        <v>10000</v>
      </c>
    </row>
    <row r="340" spans="1:5" ht="14.25" x14ac:dyDescent="0.2">
      <c r="A340" s="63">
        <v>6112</v>
      </c>
      <c r="B340" s="64">
        <v>5166</v>
      </c>
      <c r="C340" s="65" t="s">
        <v>115</v>
      </c>
      <c r="D340" s="95">
        <v>15000</v>
      </c>
    </row>
    <row r="341" spans="1:5" ht="14.25" x14ac:dyDescent="0.2">
      <c r="A341" s="63">
        <v>6112</v>
      </c>
      <c r="B341" s="64">
        <v>5167</v>
      </c>
      <c r="C341" s="65" t="s">
        <v>116</v>
      </c>
      <c r="D341" s="95">
        <v>5000</v>
      </c>
    </row>
    <row r="342" spans="1:5" ht="14.25" x14ac:dyDescent="0.2">
      <c r="A342" s="63">
        <v>6112</v>
      </c>
      <c r="B342" s="64">
        <v>5169</v>
      </c>
      <c r="C342" s="65" t="s">
        <v>0</v>
      </c>
      <c r="D342" s="95">
        <v>10000</v>
      </c>
    </row>
    <row r="343" spans="1:5" ht="14.25" x14ac:dyDescent="0.2">
      <c r="A343" s="63">
        <v>6112</v>
      </c>
      <c r="B343" s="64">
        <v>5171</v>
      </c>
      <c r="C343" s="65" t="s">
        <v>5</v>
      </c>
      <c r="D343" s="95">
        <v>10000</v>
      </c>
    </row>
    <row r="344" spans="1:5" ht="14.25" x14ac:dyDescent="0.2">
      <c r="A344" s="63">
        <v>6112</v>
      </c>
      <c r="B344" s="64">
        <v>5172</v>
      </c>
      <c r="C344" s="65" t="s">
        <v>75</v>
      </c>
      <c r="D344" s="95">
        <v>2000</v>
      </c>
    </row>
    <row r="345" spans="1:5" ht="14.25" x14ac:dyDescent="0.2">
      <c r="A345" s="63">
        <v>6112</v>
      </c>
      <c r="B345" s="64">
        <v>5173</v>
      </c>
      <c r="C345" s="65" t="s">
        <v>9</v>
      </c>
      <c r="D345" s="95">
        <v>1000</v>
      </c>
    </row>
    <row r="346" spans="1:5" ht="14.25" x14ac:dyDescent="0.2">
      <c r="A346" s="63">
        <v>6112</v>
      </c>
      <c r="B346" s="64">
        <v>5175</v>
      </c>
      <c r="C346" s="65" t="s">
        <v>12</v>
      </c>
      <c r="D346" s="95">
        <v>20000</v>
      </c>
    </row>
    <row r="347" spans="1:5" ht="14.25" x14ac:dyDescent="0.2">
      <c r="A347" s="63">
        <v>6112</v>
      </c>
      <c r="B347" s="64">
        <v>5179</v>
      </c>
      <c r="C347" s="65" t="s">
        <v>177</v>
      </c>
      <c r="D347" s="95">
        <v>10000</v>
      </c>
    </row>
    <row r="348" spans="1:5" ht="14.25" x14ac:dyDescent="0.2">
      <c r="A348" s="63">
        <v>6112</v>
      </c>
      <c r="B348" s="64">
        <v>5194</v>
      </c>
      <c r="C348" s="65" t="s">
        <v>160</v>
      </c>
      <c r="D348" s="95">
        <v>15000</v>
      </c>
    </row>
    <row r="349" spans="1:5" ht="15.75" customHeight="1" x14ac:dyDescent="0.25">
      <c r="A349" s="66"/>
      <c r="B349" s="67"/>
      <c r="C349" s="68" t="s">
        <v>1</v>
      </c>
      <c r="D349" s="94">
        <f>SUM(D331:D348)</f>
        <v>1959000</v>
      </c>
    </row>
    <row r="350" spans="1:5" ht="15.75" customHeight="1" x14ac:dyDescent="0.25">
      <c r="A350" s="60"/>
      <c r="B350" s="79"/>
      <c r="C350" s="77" t="s">
        <v>100</v>
      </c>
      <c r="D350" s="116"/>
    </row>
    <row r="351" spans="1:5" ht="15.75" customHeight="1" x14ac:dyDescent="0.2">
      <c r="A351" s="63">
        <v>6171</v>
      </c>
      <c r="B351" s="64">
        <v>5011</v>
      </c>
      <c r="C351" s="65" t="s">
        <v>2</v>
      </c>
      <c r="D351" s="95">
        <v>3500000</v>
      </c>
      <c r="E351" s="49"/>
    </row>
    <row r="352" spans="1:5" ht="14.25" x14ac:dyDescent="0.2">
      <c r="A352" s="63">
        <v>6171</v>
      </c>
      <c r="B352" s="64">
        <v>5021</v>
      </c>
      <c r="C352" s="65" t="s">
        <v>157</v>
      </c>
      <c r="D352" s="95">
        <v>10000</v>
      </c>
    </row>
    <row r="353" spans="1:5" ht="14.25" x14ac:dyDescent="0.2">
      <c r="A353" s="63">
        <v>6171</v>
      </c>
      <c r="B353" s="64">
        <v>5031</v>
      </c>
      <c r="C353" s="65" t="s">
        <v>3</v>
      </c>
      <c r="D353" s="95">
        <f>D351*0.25</f>
        <v>875000</v>
      </c>
      <c r="E353" s="49"/>
    </row>
    <row r="354" spans="1:5" ht="14.25" x14ac:dyDescent="0.2">
      <c r="A354" s="63">
        <v>6171</v>
      </c>
      <c r="B354" s="64">
        <v>5032</v>
      </c>
      <c r="C354" s="65" t="s">
        <v>106</v>
      </c>
      <c r="D354" s="95">
        <f>D351*0.09</f>
        <v>315000</v>
      </c>
      <c r="E354" s="49"/>
    </row>
    <row r="355" spans="1:5" ht="14.25" x14ac:dyDescent="0.2">
      <c r="A355" s="63">
        <v>6171</v>
      </c>
      <c r="B355" s="64">
        <v>5038</v>
      </c>
      <c r="C355" s="65" t="s">
        <v>178</v>
      </c>
      <c r="D355" s="95">
        <v>33000</v>
      </c>
    </row>
    <row r="356" spans="1:5" ht="14.25" x14ac:dyDescent="0.2">
      <c r="A356" s="63">
        <v>6171</v>
      </c>
      <c r="B356" s="64">
        <v>5133</v>
      </c>
      <c r="C356" s="65" t="s">
        <v>147</v>
      </c>
      <c r="D356" s="95">
        <v>1000</v>
      </c>
    </row>
    <row r="357" spans="1:5" ht="14.25" x14ac:dyDescent="0.2">
      <c r="A357" s="63">
        <v>6171</v>
      </c>
      <c r="B357" s="64">
        <v>5134</v>
      </c>
      <c r="C357" s="65" t="s">
        <v>57</v>
      </c>
      <c r="D357" s="95">
        <v>3000</v>
      </c>
    </row>
    <row r="358" spans="1:5" ht="14.25" x14ac:dyDescent="0.2">
      <c r="A358" s="63">
        <v>6171</v>
      </c>
      <c r="B358" s="64">
        <v>5136</v>
      </c>
      <c r="C358" s="65" t="s">
        <v>107</v>
      </c>
      <c r="D358" s="95">
        <v>10000</v>
      </c>
    </row>
    <row r="359" spans="1:5" ht="14.25" x14ac:dyDescent="0.2">
      <c r="A359" s="63">
        <v>6171</v>
      </c>
      <c r="B359" s="64">
        <v>5137</v>
      </c>
      <c r="C359" s="65" t="s">
        <v>162</v>
      </c>
      <c r="D359" s="95">
        <v>70000</v>
      </c>
    </row>
    <row r="360" spans="1:5" ht="14.25" x14ac:dyDescent="0.2">
      <c r="A360" s="63">
        <v>6171</v>
      </c>
      <c r="B360" s="64">
        <v>5139</v>
      </c>
      <c r="C360" s="65" t="s">
        <v>65</v>
      </c>
      <c r="D360" s="95">
        <v>110000</v>
      </c>
    </row>
    <row r="361" spans="1:5" ht="14.25" x14ac:dyDescent="0.2">
      <c r="A361" s="63">
        <v>6171</v>
      </c>
      <c r="B361" s="64">
        <v>5151</v>
      </c>
      <c r="C361" s="65" t="s">
        <v>4</v>
      </c>
      <c r="D361" s="95">
        <v>30000</v>
      </c>
    </row>
    <row r="362" spans="1:5" ht="14.25" x14ac:dyDescent="0.2">
      <c r="A362" s="63">
        <v>6171</v>
      </c>
      <c r="B362" s="64">
        <v>5153</v>
      </c>
      <c r="C362" s="65" t="s">
        <v>7</v>
      </c>
      <c r="D362" s="95">
        <v>170000</v>
      </c>
    </row>
    <row r="363" spans="1:5" ht="14.25" x14ac:dyDescent="0.2">
      <c r="A363" s="63">
        <v>6171</v>
      </c>
      <c r="B363" s="64">
        <v>5154</v>
      </c>
      <c r="C363" s="65" t="s">
        <v>111</v>
      </c>
      <c r="D363" s="95">
        <v>220000</v>
      </c>
    </row>
    <row r="364" spans="1:5" ht="14.25" x14ac:dyDescent="0.2">
      <c r="A364" s="63">
        <v>6171</v>
      </c>
      <c r="B364" s="64">
        <v>5156</v>
      </c>
      <c r="C364" s="65" t="s">
        <v>112</v>
      </c>
      <c r="D364" s="95">
        <v>30000</v>
      </c>
    </row>
    <row r="365" spans="1:5" ht="14.25" x14ac:dyDescent="0.2">
      <c r="A365" s="63">
        <v>6171</v>
      </c>
      <c r="B365" s="64">
        <v>5161</v>
      </c>
      <c r="C365" s="65" t="s">
        <v>101</v>
      </c>
      <c r="D365" s="95">
        <v>200000</v>
      </c>
    </row>
    <row r="366" spans="1:5" ht="14.25" x14ac:dyDescent="0.2">
      <c r="A366" s="63">
        <v>6171</v>
      </c>
      <c r="B366" s="64">
        <v>5162</v>
      </c>
      <c r="C366" s="65" t="s">
        <v>113</v>
      </c>
      <c r="D366" s="95">
        <v>30000</v>
      </c>
    </row>
    <row r="367" spans="1:5" ht="14.25" x14ac:dyDescent="0.2">
      <c r="A367" s="63">
        <v>6171</v>
      </c>
      <c r="B367" s="64">
        <v>5164</v>
      </c>
      <c r="C367" s="65" t="s">
        <v>173</v>
      </c>
      <c r="D367" s="95">
        <v>65000</v>
      </c>
    </row>
    <row r="368" spans="1:5" ht="14.25" x14ac:dyDescent="0.2">
      <c r="A368" s="63">
        <v>6171</v>
      </c>
      <c r="B368" s="64">
        <v>5166</v>
      </c>
      <c r="C368" s="65" t="s">
        <v>115</v>
      </c>
      <c r="D368" s="95">
        <v>50000</v>
      </c>
    </row>
    <row r="369" spans="1:5" ht="14.25" x14ac:dyDescent="0.2">
      <c r="A369" s="63">
        <v>6171</v>
      </c>
      <c r="B369" s="64">
        <v>5167</v>
      </c>
      <c r="C369" s="65" t="s">
        <v>116</v>
      </c>
      <c r="D369" s="95">
        <v>15000</v>
      </c>
    </row>
    <row r="370" spans="1:5" ht="14.25" x14ac:dyDescent="0.2">
      <c r="A370" s="63">
        <v>6171</v>
      </c>
      <c r="B370" s="64">
        <v>5168</v>
      </c>
      <c r="C370" s="65" t="s">
        <v>80</v>
      </c>
      <c r="D370" s="95">
        <v>300000</v>
      </c>
    </row>
    <row r="371" spans="1:5" ht="14.25" x14ac:dyDescent="0.2">
      <c r="A371" s="63">
        <v>6171</v>
      </c>
      <c r="B371" s="64">
        <v>5169</v>
      </c>
      <c r="C371" s="65" t="s">
        <v>0</v>
      </c>
      <c r="D371" s="95">
        <v>400000</v>
      </c>
    </row>
    <row r="372" spans="1:5" ht="14.25" x14ac:dyDescent="0.2">
      <c r="A372" s="63">
        <v>6171</v>
      </c>
      <c r="B372" s="64">
        <v>5171</v>
      </c>
      <c r="C372" s="65" t="s">
        <v>5</v>
      </c>
      <c r="D372" s="95">
        <v>100000</v>
      </c>
    </row>
    <row r="373" spans="1:5" ht="14.25" x14ac:dyDescent="0.2">
      <c r="A373" s="63">
        <v>6171</v>
      </c>
      <c r="B373" s="64">
        <v>5172</v>
      </c>
      <c r="C373" s="65" t="s">
        <v>75</v>
      </c>
      <c r="D373" s="95">
        <v>10000</v>
      </c>
    </row>
    <row r="374" spans="1:5" ht="14.25" x14ac:dyDescent="0.2">
      <c r="A374" s="63">
        <v>6171</v>
      </c>
      <c r="B374" s="64">
        <v>5173</v>
      </c>
      <c r="C374" s="65" t="s">
        <v>9</v>
      </c>
      <c r="D374" s="95">
        <v>8000</v>
      </c>
    </row>
    <row r="375" spans="1:5" ht="14.25" x14ac:dyDescent="0.2">
      <c r="A375" s="63">
        <v>6171</v>
      </c>
      <c r="B375" s="64">
        <v>5179</v>
      </c>
      <c r="C375" s="65" t="s">
        <v>177</v>
      </c>
      <c r="D375" s="95">
        <v>11000</v>
      </c>
    </row>
    <row r="376" spans="1:5" ht="14.25" x14ac:dyDescent="0.2">
      <c r="A376" s="63">
        <v>6171</v>
      </c>
      <c r="B376" s="64">
        <v>5229</v>
      </c>
      <c r="C376" s="65" t="s">
        <v>119</v>
      </c>
      <c r="D376" s="95">
        <v>1500</v>
      </c>
    </row>
    <row r="377" spans="1:5" ht="14.25" x14ac:dyDescent="0.2">
      <c r="A377" s="63">
        <v>6171</v>
      </c>
      <c r="B377" s="64">
        <v>5361</v>
      </c>
      <c r="C377" s="65" t="s">
        <v>41</v>
      </c>
      <c r="D377" s="95">
        <v>5000</v>
      </c>
    </row>
    <row r="378" spans="1:5" ht="14.25" x14ac:dyDescent="0.2">
      <c r="A378" s="63">
        <v>6171</v>
      </c>
      <c r="B378" s="64">
        <v>5362</v>
      </c>
      <c r="C378" s="65" t="s">
        <v>179</v>
      </c>
      <c r="D378" s="95">
        <v>3000</v>
      </c>
    </row>
    <row r="379" spans="1:5" ht="14.25" x14ac:dyDescent="0.2">
      <c r="A379" s="63">
        <v>6171</v>
      </c>
      <c r="B379" s="64">
        <v>5424</v>
      </c>
      <c r="C379" s="65" t="s">
        <v>124</v>
      </c>
      <c r="D379" s="95">
        <v>10000</v>
      </c>
    </row>
    <row r="380" spans="1:5" ht="14.25" x14ac:dyDescent="0.2">
      <c r="A380" s="63">
        <v>6171</v>
      </c>
      <c r="B380" s="64">
        <v>5499</v>
      </c>
      <c r="C380" s="65" t="s">
        <v>125</v>
      </c>
      <c r="D380" s="95">
        <v>300000</v>
      </c>
    </row>
    <row r="381" spans="1:5" ht="14.25" x14ac:dyDescent="0.2">
      <c r="A381" s="63">
        <v>6171</v>
      </c>
      <c r="B381" s="64">
        <v>6121</v>
      </c>
      <c r="C381" s="65" t="s">
        <v>158</v>
      </c>
      <c r="D381" s="95">
        <v>200000</v>
      </c>
      <c r="E381" s="113"/>
    </row>
    <row r="382" spans="1:5" ht="14.25" x14ac:dyDescent="0.2">
      <c r="A382" s="63">
        <v>6171</v>
      </c>
      <c r="B382" s="64">
        <v>6129</v>
      </c>
      <c r="C382" s="65" t="s">
        <v>180</v>
      </c>
      <c r="D382" s="95">
        <v>1500000</v>
      </c>
      <c r="E382" s="113"/>
    </row>
    <row r="383" spans="1:5" x14ac:dyDescent="0.25">
      <c r="A383" s="66"/>
      <c r="B383" s="67"/>
      <c r="C383" s="68" t="s">
        <v>1</v>
      </c>
      <c r="D383" s="94">
        <f>SUM(D351:D382)</f>
        <v>8585500</v>
      </c>
    </row>
    <row r="384" spans="1:5" x14ac:dyDescent="0.25">
      <c r="A384" s="60"/>
      <c r="B384" s="79"/>
      <c r="C384" s="77" t="s">
        <v>37</v>
      </c>
      <c r="D384" s="116"/>
    </row>
    <row r="385" spans="1:4" ht="14.25" x14ac:dyDescent="0.2">
      <c r="A385" s="63">
        <v>6223</v>
      </c>
      <c r="B385" s="64">
        <v>5021</v>
      </c>
      <c r="C385" s="65" t="s">
        <v>136</v>
      </c>
      <c r="D385" s="95">
        <v>5000</v>
      </c>
    </row>
    <row r="386" spans="1:4" ht="14.25" x14ac:dyDescent="0.2">
      <c r="A386" s="63">
        <v>6223</v>
      </c>
      <c r="B386" s="64">
        <v>5901</v>
      </c>
      <c r="C386" s="65" t="s">
        <v>156</v>
      </c>
      <c r="D386" s="95">
        <v>120000</v>
      </c>
    </row>
    <row r="387" spans="1:4" x14ac:dyDescent="0.25">
      <c r="A387" s="66"/>
      <c r="B387" s="67"/>
      <c r="C387" s="68" t="s">
        <v>1</v>
      </c>
      <c r="D387" s="94">
        <f>SUM(D385:D386)</f>
        <v>125000</v>
      </c>
    </row>
    <row r="388" spans="1:4" ht="14.25" x14ac:dyDescent="0.2">
      <c r="A388" s="60">
        <v>6310</v>
      </c>
      <c r="B388" s="61">
        <v>5163</v>
      </c>
      <c r="C388" s="85" t="s">
        <v>114</v>
      </c>
      <c r="D388" s="98">
        <v>30000</v>
      </c>
    </row>
    <row r="389" spans="1:4" x14ac:dyDescent="0.25">
      <c r="A389" s="66"/>
      <c r="B389" s="67"/>
      <c r="C389" s="74" t="s">
        <v>1</v>
      </c>
      <c r="D389" s="94">
        <f>SUM(D388)</f>
        <v>30000</v>
      </c>
    </row>
    <row r="390" spans="1:4" ht="14.25" x14ac:dyDescent="0.2">
      <c r="A390" s="60">
        <v>6320</v>
      </c>
      <c r="B390" s="61">
        <v>5163</v>
      </c>
      <c r="C390" s="85" t="s">
        <v>181</v>
      </c>
      <c r="D390" s="98">
        <v>270000</v>
      </c>
    </row>
    <row r="391" spans="1:4" x14ac:dyDescent="0.25">
      <c r="A391" s="66"/>
      <c r="B391" s="67"/>
      <c r="C391" s="74" t="s">
        <v>1</v>
      </c>
      <c r="D391" s="94">
        <f>SUM(D390)</f>
        <v>270000</v>
      </c>
    </row>
    <row r="392" spans="1:4" ht="14.25" x14ac:dyDescent="0.2">
      <c r="A392" s="60">
        <v>6399</v>
      </c>
      <c r="B392" s="61">
        <v>5362</v>
      </c>
      <c r="C392" s="85" t="s">
        <v>179</v>
      </c>
      <c r="D392" s="98">
        <v>700000</v>
      </c>
    </row>
    <row r="393" spans="1:4" ht="14.25" x14ac:dyDescent="0.2">
      <c r="A393" s="63">
        <v>6399</v>
      </c>
      <c r="B393" s="64">
        <v>5365</v>
      </c>
      <c r="C393" s="65" t="s">
        <v>179</v>
      </c>
      <c r="D393" s="95">
        <v>1070000</v>
      </c>
    </row>
    <row r="394" spans="1:4" x14ac:dyDescent="0.25">
      <c r="A394" s="66"/>
      <c r="B394" s="67"/>
      <c r="C394" s="74" t="s">
        <v>1</v>
      </c>
      <c r="D394" s="94">
        <f>SUM(D392:D393)</f>
        <v>1770000</v>
      </c>
    </row>
    <row r="395" spans="1:4" ht="14.25" x14ac:dyDescent="0.2">
      <c r="A395" s="60">
        <v>6409</v>
      </c>
      <c r="B395" s="61">
        <v>5229</v>
      </c>
      <c r="C395" s="86" t="s">
        <v>94</v>
      </c>
      <c r="D395" s="98">
        <f>SUM(D396:D411)</f>
        <v>796800</v>
      </c>
    </row>
    <row r="396" spans="1:4" ht="14.25" x14ac:dyDescent="0.2">
      <c r="A396" s="63"/>
      <c r="B396" s="64"/>
      <c r="C396" s="75" t="s">
        <v>182</v>
      </c>
      <c r="D396" s="95">
        <v>2800</v>
      </c>
    </row>
    <row r="397" spans="1:4" ht="14.25" x14ac:dyDescent="0.2">
      <c r="A397" s="63"/>
      <c r="B397" s="64"/>
      <c r="C397" s="75" t="s">
        <v>95</v>
      </c>
      <c r="D397" s="95">
        <v>8000</v>
      </c>
    </row>
    <row r="398" spans="1:4" ht="14.25" x14ac:dyDescent="0.2">
      <c r="A398" s="63"/>
      <c r="B398" s="64"/>
      <c r="C398" s="75" t="s">
        <v>85</v>
      </c>
      <c r="D398" s="95">
        <v>10000</v>
      </c>
    </row>
    <row r="399" spans="1:4" ht="14.25" x14ac:dyDescent="0.2">
      <c r="A399" s="63"/>
      <c r="B399" s="64"/>
      <c r="C399" s="75" t="s">
        <v>81</v>
      </c>
      <c r="D399" s="95">
        <v>60000</v>
      </c>
    </row>
    <row r="400" spans="1:4" ht="14.25" x14ac:dyDescent="0.2">
      <c r="A400" s="63"/>
      <c r="B400" s="64"/>
      <c r="C400" s="75" t="s">
        <v>82</v>
      </c>
      <c r="D400" s="95">
        <v>18000</v>
      </c>
    </row>
    <row r="401" spans="1:5" ht="14.25" x14ac:dyDescent="0.2">
      <c r="A401" s="63"/>
      <c r="B401" s="64"/>
      <c r="C401" s="75" t="s">
        <v>83</v>
      </c>
      <c r="D401" s="95">
        <v>20000</v>
      </c>
    </row>
    <row r="402" spans="1:5" ht="14.25" x14ac:dyDescent="0.2">
      <c r="A402" s="63"/>
      <c r="B402" s="64"/>
      <c r="C402" s="75" t="s">
        <v>84</v>
      </c>
      <c r="D402" s="95">
        <v>22000</v>
      </c>
    </row>
    <row r="403" spans="1:5" ht="14.25" x14ac:dyDescent="0.2">
      <c r="A403" s="63"/>
      <c r="B403" s="64"/>
      <c r="C403" s="75" t="s">
        <v>86</v>
      </c>
      <c r="D403" s="95">
        <v>27500</v>
      </c>
    </row>
    <row r="404" spans="1:5" ht="14.25" x14ac:dyDescent="0.2">
      <c r="A404" s="63"/>
      <c r="B404" s="64"/>
      <c r="C404" s="75" t="s">
        <v>87</v>
      </c>
      <c r="D404" s="95">
        <v>20000</v>
      </c>
    </row>
    <row r="405" spans="1:5" ht="14.25" x14ac:dyDescent="0.2">
      <c r="A405" s="63"/>
      <c r="B405" s="64"/>
      <c r="C405" s="75" t="s">
        <v>88</v>
      </c>
      <c r="D405" s="95">
        <v>82500</v>
      </c>
    </row>
    <row r="406" spans="1:5" ht="14.25" x14ac:dyDescent="0.2">
      <c r="A406" s="63"/>
      <c r="B406" s="64"/>
      <c r="C406" s="75" t="s">
        <v>89</v>
      </c>
      <c r="D406" s="95">
        <v>410000</v>
      </c>
    </row>
    <row r="407" spans="1:5" ht="14.25" x14ac:dyDescent="0.2">
      <c r="A407" s="63"/>
      <c r="B407" s="64"/>
      <c r="C407" s="75" t="s">
        <v>104</v>
      </c>
      <c r="D407" s="95">
        <v>35000</v>
      </c>
    </row>
    <row r="408" spans="1:5" ht="14.25" x14ac:dyDescent="0.2">
      <c r="A408" s="63"/>
      <c r="B408" s="64"/>
      <c r="C408" s="75" t="s">
        <v>90</v>
      </c>
      <c r="D408" s="95">
        <v>20000</v>
      </c>
    </row>
    <row r="409" spans="1:5" ht="14.25" x14ac:dyDescent="0.2">
      <c r="A409" s="63"/>
      <c r="B409" s="64"/>
      <c r="C409" s="75" t="s">
        <v>91</v>
      </c>
      <c r="D409" s="95">
        <v>16000</v>
      </c>
    </row>
    <row r="410" spans="1:5" ht="14.25" x14ac:dyDescent="0.2">
      <c r="A410" s="63"/>
      <c r="B410" s="64"/>
      <c r="C410" s="75" t="s">
        <v>92</v>
      </c>
      <c r="D410" s="95">
        <v>40000</v>
      </c>
      <c r="E410" s="9"/>
    </row>
    <row r="411" spans="1:5" ht="14.25" x14ac:dyDescent="0.2">
      <c r="A411" s="63"/>
      <c r="B411" s="64"/>
      <c r="C411" s="75" t="s">
        <v>93</v>
      </c>
      <c r="D411" s="95">
        <v>5000</v>
      </c>
    </row>
    <row r="412" spans="1:5" ht="14.25" x14ac:dyDescent="0.2">
      <c r="A412" s="63">
        <v>6409</v>
      </c>
      <c r="B412" s="64">
        <v>5329</v>
      </c>
      <c r="C412" s="65" t="s">
        <v>121</v>
      </c>
      <c r="D412" s="95">
        <v>33000</v>
      </c>
    </row>
    <row r="413" spans="1:5" x14ac:dyDescent="0.2">
      <c r="A413" s="63">
        <v>6409</v>
      </c>
      <c r="B413" s="64">
        <v>5901</v>
      </c>
      <c r="C413" s="75" t="s">
        <v>127</v>
      </c>
      <c r="D413" s="97">
        <v>261000</v>
      </c>
    </row>
    <row r="414" spans="1:5" ht="14.25" x14ac:dyDescent="0.2">
      <c r="A414" s="63">
        <v>6409</v>
      </c>
      <c r="B414" s="64">
        <v>5901</v>
      </c>
      <c r="C414" s="75" t="s">
        <v>135</v>
      </c>
      <c r="D414" s="95">
        <v>200000</v>
      </c>
    </row>
    <row r="415" spans="1:5" x14ac:dyDescent="0.25">
      <c r="A415" s="66"/>
      <c r="B415" s="67"/>
      <c r="C415" s="68" t="s">
        <v>1</v>
      </c>
      <c r="D415" s="94">
        <f>D395+D412+D414+D413</f>
        <v>1290800</v>
      </c>
    </row>
    <row r="416" spans="1:5" x14ac:dyDescent="0.2">
      <c r="A416" s="58"/>
      <c r="B416" s="59">
        <v>8124</v>
      </c>
      <c r="C416" s="87" t="s">
        <v>131</v>
      </c>
      <c r="D416" s="108">
        <v>3110000</v>
      </c>
    </row>
    <row r="417" spans="2:4" ht="14.25" x14ac:dyDescent="0.2">
      <c r="B417" s="64"/>
      <c r="C417" s="65"/>
      <c r="D417" s="93"/>
    </row>
    <row r="418" spans="2:4" ht="14.25" x14ac:dyDescent="0.2">
      <c r="B418" s="64"/>
      <c r="C418" s="65"/>
      <c r="D418" s="93"/>
    </row>
    <row r="419" spans="2:4" x14ac:dyDescent="0.25">
      <c r="B419" s="64"/>
      <c r="C419" s="84" t="s">
        <v>15</v>
      </c>
      <c r="D419" s="99">
        <f>D7+D21+D30+D36+D39+D43+D50+D53+D57+D64+D67+D70+D81+D102+D114+D117+D120+D144+D151+D169+D176+D181+D186+D195+D202+D212+D225+D229+D236+D239+D256+D282+D285+D288+D306+D309+D329+D349+D383+D387+D389+D391+D394+D415+D416</f>
        <v>62411600</v>
      </c>
    </row>
    <row r="420" spans="2:4" x14ac:dyDescent="0.25">
      <c r="B420" s="64"/>
      <c r="C420" s="84"/>
      <c r="D420" s="100"/>
    </row>
    <row r="421" spans="2:4" x14ac:dyDescent="0.2">
      <c r="B421" s="83"/>
      <c r="C421" s="65"/>
      <c r="D421" s="101"/>
    </row>
    <row r="422" spans="2:4" x14ac:dyDescent="0.2">
      <c r="B422" s="83"/>
      <c r="C422" s="65"/>
      <c r="D422" s="101"/>
    </row>
    <row r="423" spans="2:4" x14ac:dyDescent="0.2">
      <c r="B423" s="83"/>
      <c r="C423" s="65"/>
      <c r="D423" s="101"/>
    </row>
    <row r="424" spans="2:4" x14ac:dyDescent="0.2">
      <c r="B424" s="83"/>
      <c r="C424" s="65"/>
      <c r="D424" s="102"/>
    </row>
    <row r="425" spans="2:4" x14ac:dyDescent="0.2">
      <c r="B425" s="83"/>
      <c r="C425" s="65"/>
      <c r="D425" s="101"/>
    </row>
    <row r="426" spans="2:4" x14ac:dyDescent="0.2">
      <c r="B426" s="83"/>
      <c r="C426" s="65"/>
      <c r="D426" s="101"/>
    </row>
    <row r="427" spans="2:4" x14ac:dyDescent="0.2">
      <c r="B427" s="83"/>
      <c r="C427" s="65"/>
      <c r="D427" s="101"/>
    </row>
    <row r="428" spans="2:4" x14ac:dyDescent="0.2">
      <c r="B428" s="83"/>
      <c r="C428" s="65"/>
      <c r="D428" s="101"/>
    </row>
    <row r="429" spans="2:4" x14ac:dyDescent="0.2">
      <c r="B429" s="83"/>
      <c r="C429" s="65"/>
      <c r="D429" s="101"/>
    </row>
    <row r="430" spans="2:4" x14ac:dyDescent="0.2">
      <c r="B430" s="83"/>
      <c r="C430" s="65"/>
      <c r="D430" s="101"/>
    </row>
    <row r="431" spans="2:4" x14ac:dyDescent="0.2">
      <c r="B431" s="83"/>
      <c r="C431" s="65"/>
      <c r="D431" s="101"/>
    </row>
    <row r="432" spans="2:4" x14ac:dyDescent="0.2">
      <c r="B432" s="83"/>
      <c r="C432" s="65"/>
      <c r="D432" s="101"/>
    </row>
    <row r="433" spans="2:4" x14ac:dyDescent="0.2">
      <c r="B433" s="83"/>
      <c r="C433" s="65"/>
      <c r="D433" s="101"/>
    </row>
    <row r="434" spans="2:4" x14ac:dyDescent="0.2">
      <c r="B434" s="83"/>
      <c r="C434" s="65"/>
      <c r="D434" s="101"/>
    </row>
    <row r="435" spans="2:4" x14ac:dyDescent="0.2">
      <c r="B435" s="83"/>
      <c r="C435" s="65"/>
      <c r="D435" s="101"/>
    </row>
    <row r="436" spans="2:4" x14ac:dyDescent="0.2">
      <c r="B436" s="83"/>
      <c r="C436" s="65"/>
      <c r="D436" s="101"/>
    </row>
    <row r="437" spans="2:4" x14ac:dyDescent="0.2">
      <c r="B437" s="83"/>
      <c r="C437" s="65"/>
      <c r="D437" s="101"/>
    </row>
    <row r="438" spans="2:4" x14ac:dyDescent="0.2">
      <c r="B438" s="83"/>
      <c r="C438" s="65"/>
      <c r="D438" s="101"/>
    </row>
    <row r="439" spans="2:4" x14ac:dyDescent="0.2">
      <c r="B439" s="83"/>
      <c r="C439" s="65"/>
      <c r="D439" s="101"/>
    </row>
    <row r="440" spans="2:4" x14ac:dyDescent="0.2">
      <c r="B440" s="83"/>
      <c r="C440" s="65"/>
      <c r="D440" s="101"/>
    </row>
    <row r="441" spans="2:4" x14ac:dyDescent="0.2">
      <c r="B441" s="83"/>
      <c r="C441" s="65"/>
      <c r="D441" s="101"/>
    </row>
    <row r="442" spans="2:4" x14ac:dyDescent="0.2">
      <c r="B442" s="83"/>
      <c r="C442" s="65"/>
      <c r="D442" s="101"/>
    </row>
    <row r="443" spans="2:4" x14ac:dyDescent="0.2">
      <c r="B443" s="83"/>
      <c r="C443" s="65"/>
      <c r="D443" s="101"/>
    </row>
    <row r="444" spans="2:4" x14ac:dyDescent="0.2">
      <c r="B444" s="83"/>
      <c r="C444" s="65"/>
      <c r="D444" s="101"/>
    </row>
    <row r="445" spans="2:4" x14ac:dyDescent="0.2">
      <c r="B445" s="83"/>
      <c r="C445" s="65"/>
      <c r="D445" s="101"/>
    </row>
    <row r="446" spans="2:4" x14ac:dyDescent="0.2">
      <c r="B446" s="83"/>
      <c r="C446" s="65"/>
      <c r="D446" s="101"/>
    </row>
    <row r="447" spans="2:4" x14ac:dyDescent="0.2">
      <c r="B447" s="83"/>
      <c r="C447" s="65"/>
      <c r="D447" s="101"/>
    </row>
    <row r="448" spans="2:4" x14ac:dyDescent="0.2">
      <c r="B448" s="83"/>
      <c r="C448" s="65"/>
      <c r="D448" s="101"/>
    </row>
    <row r="449" spans="2:3" x14ac:dyDescent="0.2">
      <c r="B449" s="83"/>
      <c r="C449" s="65"/>
    </row>
  </sheetData>
  <autoFilter ref="A1:B449"/>
  <phoneticPr fontId="1" type="noConversion"/>
  <printOptions horizontalCentered="1"/>
  <pageMargins left="0.23622047244094491" right="0.23622047244094491" top="0.59055118110236227" bottom="0.39370078740157483" header="0.19685039370078741" footer="0.19685039370078741"/>
  <pageSetup paperSize="9" scale="98" orientation="portrait" r:id="rId1"/>
  <headerFooter alignWithMargins="0">
    <oddHeader>&amp;C&amp;"Arial,Tučné"&amp;20Rozpočet výdajů 2017</oddHeader>
    <oddFooter>&amp;C&amp;P/&amp;N</oddFooter>
  </headerFooter>
  <rowBreaks count="6" manualBreakCount="6">
    <brk id="53" max="3" man="1"/>
    <brk id="102" max="3" man="1"/>
    <brk id="151" max="3" man="1"/>
    <brk id="202" max="3" man="1"/>
    <brk id="256" max="3" man="1"/>
    <brk id="30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KTV</vt:lpstr>
      <vt:lpstr>List1</vt:lpstr>
      <vt:lpstr>List1!Názvy_tisku</vt:lpstr>
      <vt:lpstr>KTV!Oblast_tisku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Gabriel</dc:creator>
  <cp:lastModifiedBy>pcx</cp:lastModifiedBy>
  <cp:lastPrinted>2017-02-16T06:41:57Z</cp:lastPrinted>
  <dcterms:created xsi:type="dcterms:W3CDTF">2009-01-25T16:35:25Z</dcterms:created>
  <dcterms:modified xsi:type="dcterms:W3CDTF">2017-04-10T13:38:10Z</dcterms:modified>
</cp:coreProperties>
</file>